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Ricardo\OneDrive\Desktop\ECOD50\"/>
    </mc:Choice>
  </mc:AlternateContent>
  <xr:revisionPtr revIDLastSave="0" documentId="13_ncr:1_{EE0C9B50-ABE0-48BB-86BE-3DA5B3E91CD9}" xr6:coauthVersionLast="47" xr6:coauthVersionMax="47" xr10:uidLastSave="{00000000-0000-0000-0000-000000000000}"/>
  <bookViews>
    <workbookView xWindow="-28920" yWindow="-3900" windowWidth="29040" windowHeight="15840" tabRatio="500" xr2:uid="{00000000-000D-0000-FFFF-FFFF00000000}"/>
  </bookViews>
  <sheets>
    <sheet name="Lista de Peças" sheetId="1" r:id="rId1"/>
    <sheet name="Planilha de Cotação" sheetId="2" r:id="rId2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60" i="2" l="1"/>
  <c r="G60" i="2"/>
  <c r="E60" i="2"/>
  <c r="J60" i="2" s="1"/>
  <c r="I59" i="2"/>
  <c r="G59" i="2"/>
  <c r="E59" i="2"/>
  <c r="J59" i="2" s="1"/>
  <c r="I58" i="2"/>
  <c r="G58" i="2"/>
  <c r="E58" i="2"/>
  <c r="J58" i="2" s="1"/>
  <c r="I57" i="2"/>
  <c r="G57" i="2"/>
  <c r="E57" i="2"/>
  <c r="J57" i="2" s="1"/>
  <c r="I56" i="2"/>
  <c r="G56" i="2"/>
  <c r="E56" i="2"/>
  <c r="J56" i="2" s="1"/>
  <c r="I55" i="2"/>
  <c r="G55" i="2"/>
  <c r="E55" i="2"/>
  <c r="J55" i="2" s="1"/>
  <c r="I54" i="2"/>
  <c r="G54" i="2"/>
  <c r="E54" i="2"/>
  <c r="J54" i="2" s="1"/>
  <c r="I53" i="2"/>
  <c r="G53" i="2"/>
  <c r="E53" i="2"/>
  <c r="J53" i="2" s="1"/>
  <c r="I52" i="2"/>
  <c r="G52" i="2"/>
  <c r="E52" i="2"/>
  <c r="J52" i="2" s="1"/>
  <c r="I51" i="2"/>
  <c r="G51" i="2"/>
  <c r="E51" i="2"/>
  <c r="J51" i="2" s="1"/>
  <c r="I50" i="2"/>
  <c r="G50" i="2"/>
  <c r="E50" i="2"/>
  <c r="J50" i="2" s="1"/>
  <c r="I49" i="2"/>
  <c r="G49" i="2"/>
  <c r="E49" i="2"/>
  <c r="J49" i="2" s="1"/>
  <c r="I47" i="2"/>
  <c r="G47" i="2"/>
  <c r="E47" i="2"/>
  <c r="J47" i="2" s="1"/>
  <c r="I46" i="2"/>
  <c r="G46" i="2"/>
  <c r="E46" i="2"/>
  <c r="J46" i="2" s="1"/>
  <c r="I45" i="2"/>
  <c r="G45" i="2"/>
  <c r="E45" i="2"/>
  <c r="J45" i="2" s="1"/>
  <c r="I44" i="2"/>
  <c r="G44" i="2"/>
  <c r="E44" i="2"/>
  <c r="J44" i="2" s="1"/>
  <c r="I43" i="2"/>
  <c r="G43" i="2"/>
  <c r="E43" i="2"/>
  <c r="J43" i="2" s="1"/>
  <c r="I42" i="2"/>
  <c r="G42" i="2"/>
  <c r="E42" i="2"/>
  <c r="J42" i="2" s="1"/>
  <c r="I40" i="2"/>
  <c r="G40" i="2"/>
  <c r="E40" i="2"/>
  <c r="J40" i="2" s="1"/>
  <c r="I39" i="2"/>
  <c r="G39" i="2"/>
  <c r="E39" i="2"/>
  <c r="J39" i="2" s="1"/>
  <c r="I38" i="2"/>
  <c r="G38" i="2"/>
  <c r="E38" i="2"/>
  <c r="J38" i="2" s="1"/>
  <c r="I37" i="2"/>
  <c r="G37" i="2"/>
  <c r="E37" i="2"/>
  <c r="J37" i="2" s="1"/>
  <c r="I35" i="2"/>
  <c r="G35" i="2"/>
  <c r="E35" i="2"/>
  <c r="J35" i="2" s="1"/>
  <c r="I34" i="2"/>
  <c r="G34" i="2"/>
  <c r="E34" i="2"/>
  <c r="J34" i="2" s="1"/>
  <c r="I32" i="2"/>
  <c r="G32" i="2"/>
  <c r="E32" i="2"/>
  <c r="J32" i="2" s="1"/>
  <c r="I31" i="2"/>
  <c r="G31" i="2"/>
  <c r="E31" i="2"/>
  <c r="J31" i="2" s="1"/>
  <c r="I30" i="2"/>
  <c r="G30" i="2"/>
  <c r="E30" i="2"/>
  <c r="J30" i="2" s="1"/>
  <c r="I29" i="2"/>
  <c r="G29" i="2"/>
  <c r="E29" i="2"/>
  <c r="J29" i="2" s="1"/>
  <c r="I28" i="2"/>
  <c r="G28" i="2"/>
  <c r="E28" i="2"/>
  <c r="J28" i="2" s="1"/>
  <c r="I27" i="2"/>
  <c r="G27" i="2"/>
  <c r="E27" i="2"/>
  <c r="J27" i="2" s="1"/>
  <c r="I26" i="2"/>
  <c r="G26" i="2"/>
  <c r="E26" i="2"/>
  <c r="J26" i="2" s="1"/>
  <c r="I25" i="2"/>
  <c r="G25" i="2"/>
  <c r="E25" i="2"/>
  <c r="J25" i="2" s="1"/>
  <c r="I23" i="2"/>
  <c r="G23" i="2"/>
  <c r="E23" i="2"/>
  <c r="J23" i="2" s="1"/>
  <c r="I22" i="2"/>
  <c r="G22" i="2"/>
  <c r="E22" i="2"/>
  <c r="J22" i="2" s="1"/>
  <c r="I21" i="2"/>
  <c r="G21" i="2"/>
  <c r="E21" i="2"/>
  <c r="J21" i="2" s="1"/>
  <c r="I20" i="2"/>
  <c r="G20" i="2"/>
  <c r="E20" i="2"/>
  <c r="J20" i="2" s="1"/>
  <c r="I18" i="2"/>
  <c r="G18" i="2"/>
  <c r="E18" i="2"/>
  <c r="J18" i="2" s="1"/>
  <c r="I17" i="2"/>
  <c r="G17" i="2"/>
  <c r="E17" i="2"/>
  <c r="J17" i="2" s="1"/>
  <c r="I16" i="2"/>
  <c r="G16" i="2"/>
  <c r="E16" i="2"/>
  <c r="J16" i="2" s="1"/>
  <c r="I15" i="2"/>
  <c r="G15" i="2"/>
  <c r="E15" i="2"/>
  <c r="J15" i="2" s="1"/>
  <c r="I14" i="2"/>
  <c r="G14" i="2"/>
  <c r="E14" i="2"/>
  <c r="J14" i="2" s="1"/>
  <c r="I12" i="2"/>
  <c r="G12" i="2"/>
  <c r="E12" i="2"/>
  <c r="J12" i="2" s="1"/>
  <c r="I11" i="2"/>
  <c r="G11" i="2"/>
  <c r="E11" i="2"/>
  <c r="J11" i="2" s="1"/>
  <c r="I10" i="2"/>
  <c r="G10" i="2"/>
  <c r="E10" i="2"/>
  <c r="J10" i="2" s="1"/>
  <c r="I9" i="2"/>
  <c r="G9" i="2"/>
  <c r="E9" i="2"/>
  <c r="J9" i="2" s="1"/>
  <c r="I8" i="2"/>
  <c r="I61" i="2" s="1"/>
  <c r="G8" i="2"/>
  <c r="G61" i="2" s="1"/>
  <c r="E8" i="2"/>
  <c r="J8" i="2" s="1"/>
  <c r="J61" i="2" l="1"/>
  <c r="E61" i="2"/>
</calcChain>
</file>

<file path=xl/sharedStrings.xml><?xml version="1.0" encoding="utf-8"?>
<sst xmlns="http://schemas.openxmlformats.org/spreadsheetml/2006/main" count="386" uniqueCount="260">
  <si>
    <t>ECOD50 — LISTA DE PEÇAS COM MEDIDAS DE CORTE E MATERIAL</t>
  </si>
  <si>
    <t>Cuba interna 500×500 mm  |  Gabinete externo ~580×580 mm  |  Altura total ~870 mm  |  Material indicado em cada peça</t>
  </si>
  <si>
    <t>Câmara interna: Inox AISI 304  |  Gabinete externo: Inox AISI 430  |  Porta parede dupla c/ labirinto sem gaxeta  |  Tampa 70 mm parafusada</t>
  </si>
  <si>
    <t>Medidas de corte = dimensão da chapa ANTES da dobra  |  Dobras indicadas nas observações  |  Tolerância ±2 mm</t>
  </si>
  <si>
    <t>#</t>
  </si>
  <si>
    <t>DESCRIÇÃO DA PEÇA
+ MATERIAL</t>
  </si>
  <si>
    <t>COMP.
CORTE
(mm)</t>
  </si>
  <si>
    <t>LARG.
CORTE
(mm)</t>
  </si>
  <si>
    <t>ALT./ESP.
CORTE
(mm)</t>
  </si>
  <si>
    <t>MEDIDAS DE CORTE
(chapa planificada)</t>
  </si>
  <si>
    <t>QTD</t>
  </si>
  <si>
    <t>ESP.
CHAPA
(mm)</t>
  </si>
  <si>
    <t>PROCESSO
DE FABRICAÇÃO</t>
  </si>
  <si>
    <t>OBSERVAÇÕES / MONTAGEM</t>
  </si>
  <si>
    <t xml:space="preserve">  GRUPO 1 — GABINETE EXTERNO  (Inox AISI 430 — espessura 1,5 mm)</t>
  </si>
  <si>
    <t>Painel Lateral Esquerdo
[Inox 430]</t>
  </si>
  <si>
    <t>-</t>
  </si>
  <si>
    <t>880×580 mm planificado
(dobra 25 mm frontal em U
+ flange 20 mm sup/inf)</t>
  </si>
  <si>
    <t>1,5</t>
  </si>
  <si>
    <t>Corte guilhotina
+ Dobra CNC 3×</t>
  </si>
  <si>
    <t>Flange 25 mm no bordo frontal forma guia de encaixe;
flange 20 mm sup e inf p/ solda MIG ao topo e fundo;
2× furo M6 p/ fixação câmara interna</t>
  </si>
  <si>
    <t>Painel Lateral Direito
[Inox 430]</t>
  </si>
  <si>
    <t>880×580 mm planificado
(espelho do esquerdo)
furo ø22 mm para mangueira</t>
  </si>
  <si>
    <t>Espelho do esquerdo;
furo ø22 mm c/ rebarbamento p/ passagem mangueira/elétrico</t>
  </si>
  <si>
    <t>Painel Traseiro
[Inox 430]</t>
  </si>
  <si>
    <t>880×620 mm planificado
(flange 25 mm nas 4 bordas
+ 2× furo ø32 mm)</t>
  </si>
  <si>
    <t>Corte guilhotina
+ Dobra CNC 4×</t>
  </si>
  <si>
    <t>Flanges 25 mm em todas as bordas p/ solda;
2× furo ø32 conexão entrada/saída água;
rosca BSP 1" soldada por dentro</t>
  </si>
  <si>
    <t>Chapa de Fundo — Base Externa
[Inox 430]</t>
  </si>
  <si>
    <t>630×630 mm planificado
(flange 25 mm perimetral
+ 4× furo ø14 pés)</t>
  </si>
  <si>
    <t>2,0</t>
  </si>
  <si>
    <t>Flange 25 mm em 4 lados p/ solda às laterais;
4× furo ø14 mm nos cantos p/ pé nivelador M12;
declive 0° (fundo plano)</t>
  </si>
  <si>
    <t>Pé Nivelador M12 c/ Base Borracha
[Inox 304]</t>
  </si>
  <si>
    <t>80</t>
  </si>
  <si>
    <t>Ø50 mm base × 80 mm alt.
Rosca M12 regulável ±20 mm
Borracha antivibração ø50</t>
  </si>
  <si>
    <t>Compra</t>
  </si>
  <si>
    <t>Rosca M12 × 80 mm;
base borracha ø50 mm antiderrapante;
contra-porca M12 p/ trava de posição</t>
  </si>
  <si>
    <t xml:space="preserve">  GRUPO 2 — CÂMARA INTERNA / TANQUE  (Inox AISI 304 — contato direto com água e vapor)</t>
  </si>
  <si>
    <t>Parede Lateral Interna Esq.
[Inox 304]</t>
  </si>
  <si>
    <t>530×540 mm planificado
(flange 15 mm nas 4 bordas
acabamento #320 interno)</t>
  </si>
  <si>
    <t>1,2</t>
  </si>
  <si>
    <t>Corte plasma CNC
+ Dobra CNC 4×
+ Solda TIG</t>
  </si>
  <si>
    <t>Flange 15 mm em todas as bordas;
solda TIG contínua ao fundo e teto interno;
acabamento interno #320 lixado s/ ranhuras</t>
  </si>
  <si>
    <t>Parede Lateral Interna Dir.
[Inox 304]</t>
  </si>
  <si>
    <t>530×540 mm planificado
(espelho da esquerda)</t>
  </si>
  <si>
    <t>Espelho da esquerda;
furo ø20 mm p/ sensor de temperatura NTC</t>
  </si>
  <si>
    <t>Parede Traseira Interna
[Inox 304]</t>
  </si>
  <si>
    <t>530×530 mm planificado
(flange 15 mm 4 bordas
furo ø32 + furo ø20)</t>
  </si>
  <si>
    <t>Furo ø32 mm p/ tubo retorno braço aspersor;
furo ø20 mm sensor temp.;
flange 15 mm lat. p/ solda TIG contínua</t>
  </si>
  <si>
    <t>Teto Câmara Interna
[Inox 304]</t>
  </si>
  <si>
    <t>530×530 mm planificado
(calha perimetral 15 mm
+ 2× furo ø25 braços)</t>
  </si>
  <si>
    <t>Declive 3° direcionado à parede traseira p/ escoamento;
calha perimetral 15 mm captura condensado;
2× furo ø25 mm p/ eixo braços aspersores</t>
  </si>
  <si>
    <t>Fundo / Tanque da Câmara
[Inox 304]</t>
  </si>
  <si>
    <t>540×540 mm planificado
(flange 20 mm 4 bordas
ralo central ø50 mm)</t>
  </si>
  <si>
    <t>Flange 20 mm p/ solda TIG estanque;
ralo ø50 mm central rosca BSP 2";
declive 2° em direção ao ralo;
vol. útil ≈ 20 L</t>
  </si>
  <si>
    <t xml:space="preserve">  GRUPO 3 — TAMPA SUPERIOR 70 mm  (Inox AISI 304 — parafusada, labirinto, 2 parafusos laterais)</t>
  </si>
  <si>
    <t>Tampa — Chapa Externa (cobertura)
[Inox 304]</t>
  </si>
  <si>
    <t>670×670 mm planificado
(flange 25 mm 4 bordas
altura final 70 mm)</t>
  </si>
  <si>
    <t>Flange 25 mm em 4 lados formando caixão 70 mm;
2× furo M6 contrasink 90° apenas nas laterais;
encaixa sobre o topo do gabinete</t>
  </si>
  <si>
    <t>Tampa — Chapa Interna (labirinto)
[Inox 304]</t>
  </si>
  <si>
    <t>560×560 mm chapa plana
(sem dobra, borda reta)
encaixe telescópico 15 mm</t>
  </si>
  <si>
    <t>Corte guilhotina</t>
  </si>
  <si>
    <t>Chapa plana encaixada dentro da externa;
telescopia 15 mm no perímetro cria canal labirinto;
folga 1,5 mm c/ canal externo → vapor condensa e retorna</t>
  </si>
  <si>
    <t>Canal Labirinto Tampa — 4 tiras
[Inox 304]</t>
  </si>
  <si>
    <t>4× tira 560×45 mm planificado
(dobra em U: 20 mm base
+ 2 abas 12,5 mm)
perímetro completo</t>
  </si>
  <si>
    <t>Corte guilhotina
+ Dobra em U CNC
+ Solda TIG</t>
  </si>
  <si>
    <t>Perfil U 20×25 mm soldado TIG na borda interna da chapa externa;
forma canal p/ condensação do vapor;
4 tiras formam o perímetro completo</t>
  </si>
  <si>
    <t>Parafuso M6×20 Cabeça Chata Torx
[Inox A2 (304)]</t>
  </si>
  <si>
    <t>M6 × 20 mm
Cabeça chata contrasink 90°
Torx T30</t>
  </si>
  <si>
    <t>Apenas 2 utilizados nas laterais conforme ECOD50;
2 de reserva;
furo contrasink ø11 mm na chapa externa</t>
  </si>
  <si>
    <t xml:space="preserve">  GRUPO 4 — PORTA FRONTAL PAREDE DUPLA  (vedação labirinto — sem gaxeta de borracha)</t>
  </si>
  <si>
    <t>Porta — Folha Externa
[Inox 430]</t>
  </si>
  <si>
    <t>660×660 mm planificado
(dobra 40 mm 4 bordas
forma caixão profundo)</t>
  </si>
  <si>
    <t>Caixão 40 mm forma câmara de ar interna;
dobra interna 40 mm em 4 lados;
câmara de ar ≈37 mm preenchida c/ EPDM 15 mm + ar;
alça soldada por dentro</t>
  </si>
  <si>
    <t>Porta — Folha Interna
[Inox 304]</t>
  </si>
  <si>
    <t>590×590 mm planificado
(flange 15 mm 4 bordas
adentra canal labirinto da moldura)</t>
  </si>
  <si>
    <t>Corte plasma CNC
+ Dobra CNC 4×</t>
  </si>
  <si>
    <t>Flange 15 mm no perímetro entra no canal U da moldura frontal;
água de spray escorre pela flange e retorna ao tanque por gravidade;
não necessita gaxeta de borracha</t>
  </si>
  <si>
    <t>Perfil Canal Labirinto Abertura — 4 tiras
[Inox 304]</t>
  </si>
  <si>
    <t>4× tira 530×65 mm planificado
(dobra U: 25 mm base
+ 2 abas 20 mm)
1× furo ø8 mm no fundo</t>
  </si>
  <si>
    <t>Canal U 25×35 mm soldado TIG na moldura frontal;
fundo do canal furo ø8 mm p/ retorno da água ao tanque;
4 tiras formam o perímetro da abertura</t>
  </si>
  <si>
    <t>Calha Dreno Interno da Porta
[Inox 304]</t>
  </si>
  <si>
    <t>500×40 mm planificado
(dobra em L: 20×20 mm)
furo ø10 mm p/ dreno</t>
  </si>
  <si>
    <t>1,0</t>
  </si>
  <si>
    <t>Corte guilhotina
+ Dobra em L CNC
+ Solda TIG</t>
  </si>
  <si>
    <t>Perfil L 20×20 mm no fundo da folha interna;
captura gotas residuais;
furo ø10 mm central direciona água ao tanque</t>
  </si>
  <si>
    <t>Espuma Termo-Acústica EPDM
[EPDM food-grade]</t>
  </si>
  <si>
    <t>15</t>
  </si>
  <si>
    <t>490×490×15 mm
(corte reto, sem dobra)</t>
  </si>
  <si>
    <t>Corte faca/CNC</t>
  </si>
  <si>
    <t>Inserida entre folha externa e interna da porta;
isolamento térmico reduz perda de calor;
isolamento acústico ≥8 dB;
não absorve umidade, resistente a vapor</t>
  </si>
  <si>
    <t>Dobradiça Oculta Ajuste 3D — Par
[Inox 304]</t>
  </si>
  <si>
    <t>90</t>
  </si>
  <si>
    <t>90×35×90 mm
(compra, embutida no caixão
da porta e na moldura)</t>
  </si>
  <si>
    <t>Carga ≥20 kg/par;
ajuste X/Y/Z após montagem;
montagem embutida invisível;
resistência à corrosão em ambiente úmido</t>
  </si>
  <si>
    <t>Trava Magnética de Fechamento
[Inox c/ imã]</t>
  </si>
  <si>
    <t>60×20×15 mm
(alojamento fresado
na porta e na moldura)</t>
  </si>
  <si>
    <t>Força de retenção ≥5 kg;
evita abertura acidental c/ pressão do spray;
alojamento fresado ø20 mm na porta e no batente</t>
  </si>
  <si>
    <t>Alça de Porta Barra ø16×200 mm
[Inox 304]</t>
  </si>
  <si>
    <t>Barra ø16 mm × 200 mm
+ 2× suporte L 40×40 mm
(soldados na folha externa)</t>
  </si>
  <si>
    <t>Torneamento
+ Solda TIG
(ou Compra)</t>
  </si>
  <si>
    <t>Barra redonda ø16 mm;
2× suporte L 40×40 mm soldados TIG na folha externa;
acabamento polido #600;
distância barra-porta 40 mm</t>
  </si>
  <si>
    <t xml:space="preserve">  GRUPO 5 — PAINEL ELÉTRICO E CONTROLE  (Inox AISI 430)</t>
  </si>
  <si>
    <t>Painel Frontal de Controle
[Inox 430]</t>
  </si>
  <si>
    <t>580×100 mm planificado
(sem dobra, chapa plana)
furo ø30 + furo ø22</t>
  </si>
  <si>
    <t>Corte guilhotina
+ Furação CNC
+ Silk-screen</t>
  </si>
  <si>
    <t>Furo ø30 mm p/ botão verde (liga/desl.);
furo ø22 mm p/ LED âmbar indicador;
vinco decorativo fresado 1 mm;
silk: "ECOD50", tensão, CE</t>
  </si>
  <si>
    <t>Caixa Elétrica Interna
[Inox 430]</t>
  </si>
  <si>
    <t>560×310 mm planificado
(dobra em caixão
220×150×120 mm)
tampa 4× M4</t>
  </si>
  <si>
    <t>Corte guilhotina
+ Dobra CNC 4×
+ Solda MIG</t>
  </si>
  <si>
    <t>Caixão 220×150×120 mm;
tampa removível 4× M4;
IP54;
ventilação natural por ranhura;
espaço p/ SSR, disjuntor, timer, bornes</t>
  </si>
  <si>
    <t xml:space="preserve">  GRUPO 6 — SUPORTES INTERNOS E BRAÇOS ASPERSORES  (Inox AISI 304)</t>
  </si>
  <si>
    <t>Trilho Guia Braço Aspersor — Topo
[Inox 304]</t>
  </si>
  <si>
    <t>460×70 mm planificado
(dobra em U: 30 mm base
+ 2 abas 20 mm)
2× furo ø12 mm guia</t>
  </si>
  <si>
    <t>Perfil U 30×20 mm;
parafusado no teto da câmara 4× M6;
2× guia deslizante ø12 mm p/ remoção dos braços sem ferramentas</t>
  </si>
  <si>
    <t>Suporte Lateral Braço — Par
[Inox 304]</t>
  </si>
  <si>
    <t>80×100 mm planificado
(dobra em L: 40×60 mm)
furo central ø14 mm</t>
  </si>
  <si>
    <t>Corte guilhotina
+ Dobra em L CNC</t>
  </si>
  <si>
    <t>Dobra L 40×60 mm;
furo central ø14 mm p/ eixo do braço;
parafuso M6 lateral trava posição angular;
soldado na parede interna da câmara</t>
  </si>
  <si>
    <t>Braço Aspersor Inferior ø22 — L=460
[Inox 304]</t>
  </si>
  <si>
    <t>Tubo ø22×1,5 mm × 460 mm
6× furo ø3 mm inclinados 15°
cap solda TIG + eixo ø25</t>
  </si>
  <si>
    <t>2,0
(tubo)</t>
  </si>
  <si>
    <t>Corte + Furação CNC
+ Solda TIG</t>
  </si>
  <si>
    <t>Tubo ø22 mm parede 1,5 mm;
6× furo ø3 mm distribuídos a 15° p/ rotação hidráulica;
cap TIG nas extremidades;
encaixe ø25 mm no eixo central;
posição: 50 mm acima do fundo</t>
  </si>
  <si>
    <t>Braço Aspersor Superior ø22 — L=460
[Inox 304]</t>
  </si>
  <si>
    <t>Idêntico ao inferior;
posição: 50 mm abaixo do teto da câmara;
furos inclinados 15° direção oposta ao inferior</t>
  </si>
  <si>
    <t xml:space="preserve">  GRUPO 7 — ACABAMENTOS, VEDAÇÕES E FIXAÇÕES</t>
  </si>
  <si>
    <t>Perfil Angular Acabamento 20×20 — 4 tiras
[Inox 304]</t>
  </si>
  <si>
    <t>4× tira 600×40 mm planificado
(dobra em L: 20×20 mm)
fixação c/ rebite ø4,8</t>
  </si>
  <si>
    <t>Perfil L 20×20 mm cobre juntas externas;
fixado c/ rebite pop ø4,8 mm a cada 80 mm;
acabamento escovado #240 para combinar c/ gabinete</t>
  </si>
  <si>
    <t>Rebite Pop Inox ø4,8×10 mm
[Inox A2]</t>
  </si>
  <si>
    <t>ø4,8 × 10 mm
Cabeça plana
Mandril inox</t>
  </si>
  <si>
    <t>Cabeça plana ø9 mm;
uso em painéis, perfis e reforços;
não usar alumínio p/ evitar corrosão galvânica c/ inox</t>
  </si>
  <si>
    <t>Silicone Alimentício RTV Branco
[Silicone FDA]</t>
  </si>
  <si>
    <t>Tubo 300 mL
(aplicação c/ pistola
no perímetro interno)</t>
  </si>
  <si>
    <t>Compra
+ Aplicação</t>
  </si>
  <si>
    <t>RTV aprovado FDA e ANVISA contato indireto;
temperatura max 200°C;
aplicar em todos os cantos internos da câmara e tanque;
cura 24 h antes do uso</t>
  </si>
  <si>
    <t>Etiqueta ECOD50 c/ Nº Série
[Alumínio Anodizado]</t>
  </si>
  <si>
    <t>120×50 mm gravação laser
Alumínio anodizado prata</t>
  </si>
  <si>
    <t>Gravação Laser
+ Adesivo VHB</t>
  </si>
  <si>
    <t>Dados: modelo, tensão, potência, nº série, CE;
fixação 3M VHB 5925;
QR code p/ manual digital;
posição: painel frontal inferior direito</t>
  </si>
  <si>
    <t>Parafuso M6×12 Hex. Inox A2
[Inox A2]</t>
  </si>
  <si>
    <t>M6 × 12 mm
Cabeça sextavada
Inox A2-70</t>
  </si>
  <si>
    <t>União câmara interna ao gabinete externo;
porca M6 embutida em perfil de alumínio ou pré-soldada;
chave Allen 5 mm</t>
  </si>
  <si>
    <t>Porca M6 Inox A2
[Inox A2]</t>
  </si>
  <si>
    <t>M6 sextavada
Inox A2-70
(porca DIN 934)</t>
  </si>
  <si>
    <t>Par c/ parafuso item 33;
rebitagem em pré-furos nas chapas externas;
ou solda ponto por fora</t>
  </si>
  <si>
    <t xml:space="preserve">  GRUPO 8 — ESTRUTURA DA BASE TÉCNICA  (Inox AISI 430 externo / 304 interno)</t>
  </si>
  <si>
    <t>Chapa Frontal da Base
[Inox 430]</t>
  </si>
  <si>
    <t>620×310 mm planificado
(flange 20 mm lat. + inf.
dabra 3 lados)
furo ø30 + furo ø22</t>
  </si>
  <si>
    <t>Corte guilhotina
+ Dobra CNC 3×
+ Furação</t>
  </si>
  <si>
    <t>Furo ø30 mm c/ rebarbamento p/ botão liga/desl.;
furo ø22 mm p/ LED indicador;
flange 20 mm lateral e inferior p/ solda;
peça visível — acabamento escovado</t>
  </si>
  <si>
    <t>Chapa Lateral Esq. da Base
[Inox 430]</t>
  </si>
  <si>
    <t>580×310 mm planificado
(flange 20 mm frontal/traseiro
+ 2× furo ø32 mm)</t>
  </si>
  <si>
    <t>Corte guilhotina
+ Dobra CNC 2×
+ Furação</t>
  </si>
  <si>
    <t>Flange 20 mm frontal e traseiro p/ solda;
2× furo ø32 mm com rebarbamento p/ passagem mangueiras bomba;
posição furos: 80 mm do fundo</t>
  </si>
  <si>
    <t>Chapa Lateral Dir. da Base
[Inox 430]</t>
  </si>
  <si>
    <t>580×310 mm planificado
(espelho da esquerda)
furo ø22 mm cabo elétrico</t>
  </si>
  <si>
    <t>Espelho da esquerda;
furo ø22 mm c/ prensa-cabo PG16 p/ entrada do cabo de alimentação elétrica</t>
  </si>
  <si>
    <t>Chapa Traseira da Base
[Inox 430]</t>
  </si>
  <si>
    <t>620×310 mm planificado
(flange 20 mm lat.
dabra 2 lados)
furo ø40 + furo ø22</t>
  </si>
  <si>
    <t>Furo ø40 mm saída condensado c/ sifão;
furo ø22 mm entrada água fria rosca BSP 3/4";
flange 20 mm lateral p/ solda</t>
  </si>
  <si>
    <t>Chapa de Topo da Base — Assoalho da Câmara
[Inox 304]</t>
  </si>
  <si>
    <t>630×630 mm planificado
(flange 25 mm 4 bordas)
furo ø60 + furo ø50 alinhado</t>
  </si>
  <si>
    <t>Separa base técnica da câmara interna;
furo ø60 mm p/ tubo de subida da bomba;
furo ø50 mm alinhado ao ralo do tanque;
flange 25 mm p/ solda TIG estanque;
Inox 304 por contato c/ água</t>
  </si>
  <si>
    <t>Cantoneira Reforço Vertical 30×30 — 4 pcs
[Inox 430]</t>
  </si>
  <si>
    <t>270×60 mm planificado
(dobra em L: 30×30 mm)
4 peças — montantes verticais</t>
  </si>
  <si>
    <t>Corte guilhotina
+ Dobra em L CNC
+ Solda MIG</t>
  </si>
  <si>
    <t>4 montantes verticais nos cantos da base;
une assoalho (topo) ao fundo;
parafuso M8 c/ porca embutida p/ fixação chapas laterais;
estrutura principal de rigidez da base</t>
  </si>
  <si>
    <t>Bandeja Anti-Gotejamento — Drip Tray
[Inox 304]</t>
  </si>
  <si>
    <t>600×600 mm planificado
(flange 30 mm 4 bordas
forman bandeja 30 mm)
ralo ø25 lateral</t>
  </si>
  <si>
    <t>Fundo interno da base técnica;
retém vazamentos de bomba, conexões e mangueiras;
ralo ø25 mm lateral c/ rosca BSP 1";
declive 1° em direção ao ralo;
Inox 304 p/ resistência química</t>
  </si>
  <si>
    <t>Berço Suporte Motor-Bomba
[Inox 304]</t>
  </si>
  <si>
    <t>200×260 mm planificado
(dobra em U: 120×80 mm base
+ abas laterais 70 mm)
4× furo M8</t>
  </si>
  <si>
    <t>3,0</t>
  </si>
  <si>
    <t>Corte guilhotina
+ Dobra CNC
+ Solda TIG</t>
  </si>
  <si>
    <t>Berço em U parafusado na bandeja 4× M8 c/ porca antivibração;
alinha eixo da bomba ao tubo de sucção ø32 mm;
chapa 3 mm p/ rigidez e suporte de vibração;
espaço para motor 0,75 kW</t>
  </si>
  <si>
    <t>Suporte Boiler Elétrico
[Inox 304]</t>
  </si>
  <si>
    <t>200×160 mm planificado
(dobra em L: 150×60 mm)
2× furo M6 + braçadeira</t>
  </si>
  <si>
    <t>Braçadeira ø80 mm + chapa suporte;
fixação 4× M6 na parede lateral interna;
espaço p/ lã mineral 25 mm ao redor do boiler;
capacidade boiler até 3 kW / 5 L</t>
  </si>
  <si>
    <t>Trilho DIN 35 mm — Componentes Elétricos
[Inox 304]</t>
  </si>
  <si>
    <t>7</t>
  </si>
  <si>
    <t>350 mm de comprimento
Seção DIN 35 mm × 7 mm
(norma EN 60715)</t>
  </si>
  <si>
    <t>Fixado na parede interna da caixa elétrica 4× M4;
acomoda: disjuntor, SSR 40A, timer digital, bornes DIN;
Inox 304 p/ resistência em ambiente úmido</t>
  </si>
  <si>
    <t>Prensa-Cabo PG16 Inox — Passagens
[Inox 304]</t>
  </si>
  <si>
    <t>Rosca M20×1,5
Passagem ø6–10 mm
Nci IP68</t>
  </si>
  <si>
    <t>Vedação IP54 nas 4 passagens de mangueira e cabo elétrico;
rosca M20×1,5 p/ furo ø20 mm;
aper. c/ chave ø32;
use arruelas inox p/ montagem</t>
  </si>
  <si>
    <t>Painel Identificação Base — Silk/Laser
[Inox 430]</t>
  </si>
  <si>
    <t>580×100 mm planificado
(chapa plana sem dobra)
gravação laser + silk</t>
  </si>
  <si>
    <t>Corte guilhotina
+ Gravação Laser
+ Silk-screen</t>
  </si>
  <si>
    <t>Sobreposição no painel frontal da base;
dados: "ECOD50", tensão, potência, nº série, CE, data fab.;
QR code p/ manual;
fixação 4× M4 c/ arruelas inox</t>
  </si>
  <si>
    <t>Total: 46 itens  |  8 grupos  |  Cuba 500×500 mm  |  Coluna "Medidas de Corte" = chapa planificada ANTES da dobra</t>
  </si>
  <si>
    <t>ECOD50 — PLANILHA DE COTAÇÃO  |  3 Fornecedores  |  Melhor Preço Automático</t>
  </si>
  <si>
    <t>Preencha as células AMARELAS com o preço unitário de cada fornecedor — totais calculam automaticamente</t>
  </si>
  <si>
    <t>Fornecedor A = Chapa / Corte / Dobra / Solda     |     Fornecedor B = Usinagem / Torneamento     |     Fornecedor C = Alternativo / Compra pronta</t>
  </si>
  <si>
    <t>Células VERDES calculam automaticamente  |  Coluna J = menor preço total entre os 3 fornecedores</t>
  </si>
  <si>
    <t>DESCRIÇÃO + MATERIAL</t>
  </si>
  <si>
    <t>FORN. A
Unit (R$)</t>
  </si>
  <si>
    <t>FORN. A
Total (R$)</t>
  </si>
  <si>
    <t>FORN. B
Unit (R$)</t>
  </si>
  <si>
    <t>FORN. B
Total (R$)</t>
  </si>
  <si>
    <t>FORN. C
Unit (R$)</t>
  </si>
  <si>
    <t>FORN. C
Total (R$)</t>
  </si>
  <si>
    <t>MELHOR
Preço Total</t>
  </si>
  <si>
    <t xml:space="preserve">  GRUPO 1 — GABINETE EXTERNO  (Inox 430)</t>
  </si>
  <si>
    <t>Painel Lateral Esquerdo  [Inox 430 1,5 mm]</t>
  </si>
  <si>
    <t>Painel Lateral Direito  [Inox 430 1,5 mm]</t>
  </si>
  <si>
    <t>Painel Traseiro  [Inox 430 1,5 mm]</t>
  </si>
  <si>
    <t>Chapa de Fundo — Base Externa  [Inox 430 2,0 mm]</t>
  </si>
  <si>
    <t>Pé Nivelador M12 c/ Borracha  [Inox 304 — Compra]</t>
  </si>
  <si>
    <t xml:space="preserve">  GRUPO 2 — CÂMARA INTERNA / TANQUE  (Inox 304)</t>
  </si>
  <si>
    <t>Parede Lateral Interna Esq.  [Inox 304 1,2 mm]</t>
  </si>
  <si>
    <t>Parede Lateral Interna Dir.  [Inox 304 1,2 mm]</t>
  </si>
  <si>
    <t>Parede Traseira Interna  [Inox 304 1,2 mm]</t>
  </si>
  <si>
    <t>Teto Câmara Interna  [Inox 304 1,2 mm]</t>
  </si>
  <si>
    <t>Fundo / Tanque  [Inox 304 1,5 mm]</t>
  </si>
  <si>
    <t xml:space="preserve">  GRUPO 3 — TAMPA SUPERIOR 70 mm  (Inox 304)</t>
  </si>
  <si>
    <t>Tampa — Chapa Externa  [Inox 304 1,5 mm]</t>
  </si>
  <si>
    <t>Tampa — Chapa Interna Labirinto  [Inox 304 1,2 mm]</t>
  </si>
  <si>
    <t>Canal Labirinto Tampa — 4 tiras  [Inox 304 1,5 mm]</t>
  </si>
  <si>
    <t>Parafuso M6×20 Chata Torx  [Inox A2 — Compra]</t>
  </si>
  <si>
    <t xml:space="preserve">  GRUPO 4 — PORTA PAREDE DUPLA + LABIRINTO</t>
  </si>
  <si>
    <t>Porta — Folha Externa  [Inox 430 1,5 mm]</t>
  </si>
  <si>
    <t>Porta — Folha Interna  [Inox 304 1,2 mm]</t>
  </si>
  <si>
    <t>Perfil Canal Labirinto Abertura — 4 tiras  [Inox 304 1,5 mm]</t>
  </si>
  <si>
    <t>Calha Dreno Interno Porta  [Inox 304 1,0 mm]</t>
  </si>
  <si>
    <t>Espuma EPDM 490×490×15 mm  [food-grade]</t>
  </si>
  <si>
    <t>Dobradiça Oculta Ajuste 3D — Par  [Inox 304 — Compra]</t>
  </si>
  <si>
    <t>Trava Magnética Porta  [Inox c/ imã — Compra]</t>
  </si>
  <si>
    <t>Alça Porta Barra ø16×200 mm  [Inox 304]</t>
  </si>
  <si>
    <t xml:space="preserve">  GRUPO 5 — PAINEL ELÉTRICO  (Inox 430)</t>
  </si>
  <si>
    <t>Painel Frontal Controle  [Inox 430 1,5 mm]</t>
  </si>
  <si>
    <t>Caixa Elétrica Interna  [Inox 430 1,2 mm]</t>
  </si>
  <si>
    <t xml:space="preserve">  GRUPO 6 — SUPORTES E BRAÇOS ASPERSORES  (Inox 304)</t>
  </si>
  <si>
    <t>Trilho Guia Braço Aspersor  [Inox 304 2,0 mm]</t>
  </si>
  <si>
    <t>Suporte Lateral Braço — Par  [Inox 304 2,0 mm]</t>
  </si>
  <si>
    <t>Braço Aspersor Inferior ø22 L=460  [Inox 304]</t>
  </si>
  <si>
    <t>Braço Aspersor Superior ø22 L=460  [Inox 304]</t>
  </si>
  <si>
    <t xml:space="preserve">  GRUPO 7 — ACABAMENTOS E FIXAÇÕES</t>
  </si>
  <si>
    <t>Perfil Angular Acabamento 20×20 — 4 tiras  [Inox 304 1,2 mm]</t>
  </si>
  <si>
    <t>Rebite Pop Inox ø4,8×10 mm  [Inox A2 — Compra]</t>
  </si>
  <si>
    <t>Silicone Alimentício RTV Branco  [FDA — Compra]</t>
  </si>
  <si>
    <t>Etiqueta ECOD50 c/ Nº Série  [Al. Anodizado]</t>
  </si>
  <si>
    <t>Parafuso M6×12 Hex.  [Inox A2 — Compra]</t>
  </si>
  <si>
    <t>Porca M6  [Inox A2 — Compra]</t>
  </si>
  <si>
    <t xml:space="preserve">  GRUPO 8 — BASE TÉCNICA  (Inox 430 externo / Inox 304 interno)</t>
  </si>
  <si>
    <t>Chapa Frontal da Base  [Inox 430 1,5 mm]</t>
  </si>
  <si>
    <t>Chapa Lateral Esq. da Base  [Inox 430 1,5 mm]</t>
  </si>
  <si>
    <t>Chapa Lateral Dir. da Base  [Inox 430 1,5 mm]</t>
  </si>
  <si>
    <t>Chapa Traseira da Base  [Inox 430 1,5 mm]</t>
  </si>
  <si>
    <t>Chapa de Topo da Base — Assoalho  [Inox 304 2,0 mm]</t>
  </si>
  <si>
    <t>Cantoneira Reforço Vertical 30×30 — 4 pcs  [Inox 430 2,0 mm]</t>
  </si>
  <si>
    <t>Bandeja Anti-Gotejamento  [Inox 304 1,2 mm]</t>
  </si>
  <si>
    <t>Berço Suporte Motor-Bomba  [Inox 304 3,0 mm]</t>
  </si>
  <si>
    <t>Suporte Boiler Elétrico  [Inox 304 2,0 mm]</t>
  </si>
  <si>
    <t>Trilho DIN 35 mm  [Inox 304 — Compra]</t>
  </si>
  <si>
    <t>Prensa-Cabo PG16 Inox  [Inox 304 — Compra]</t>
  </si>
  <si>
    <t>Painel Identificação Base  [Inox 430 1,5 mm]</t>
  </si>
  <si>
    <t>TOTAL GERAL</t>
  </si>
  <si>
    <t>Dica: envie esta planilha ao fornecedor com a aba "Lista de Peças" como referência técnica completa.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</si>
</sst>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6" x14ac:knownFonts="1">
    <font>
      <sz val="11"/>
      <color theme="1"/>
      <name val="Calibri"/>
      <family val="2"/>
      <charset val="1"/>
    </font>
    <font>
      <b/>
      <sz val="13"/>
      <color rgb="FFFFFFFF"/>
      <name val="Arial"/>
      <charset val="1"/>
    </font>
    <font>
      <i/>
      <sz val="9"/>
      <color rgb="FFE3F2FD"/>
      <name val="Arial"/>
      <charset val="1"/>
    </font>
    <font>
      <i/>
      <sz val="8"/>
      <color rgb="FFBBDEFB"/>
      <name val="Arial"/>
      <charset val="1"/>
    </font>
    <font>
      <i/>
      <sz val="8"/>
      <color rgb="FFE3F2FD"/>
      <name val="Arial"/>
      <charset val="1"/>
    </font>
    <font>
      <b/>
      <sz val="9"/>
      <color rgb="FFFFFFFF"/>
      <name val="Arial"/>
      <charset val="1"/>
    </font>
    <font>
      <b/>
      <sz val="9"/>
      <color rgb="FF0D47A1"/>
      <name val="Arial"/>
      <charset val="1"/>
    </font>
    <font>
      <sz val="9"/>
      <color rgb="FF000000"/>
      <name val="Arial"/>
      <charset val="1"/>
    </font>
    <font>
      <sz val="9"/>
      <color rgb="FF4E342E"/>
      <name val="Arial"/>
      <charset val="1"/>
    </font>
    <font>
      <b/>
      <sz val="9"/>
      <color rgb="FF1565C0"/>
      <name val="Arial"/>
      <charset val="1"/>
    </font>
    <font>
      <i/>
      <sz val="8"/>
      <color rgb="FF546E7A"/>
      <name val="Arial"/>
      <charset val="1"/>
    </font>
    <font>
      <i/>
      <sz val="9"/>
      <color rgb="FFE8F5E9"/>
      <name val="Arial"/>
      <charset val="1"/>
    </font>
    <font>
      <i/>
      <sz val="8"/>
      <color rgb="FFC8E6C9"/>
      <name val="Arial"/>
      <charset val="1"/>
    </font>
    <font>
      <b/>
      <sz val="9"/>
      <color rgb="FF1B5E20"/>
      <name val="Arial"/>
      <charset val="1"/>
    </font>
    <font>
      <b/>
      <sz val="9"/>
      <color rgb="FF000000"/>
      <name val="Arial"/>
      <charset val="1"/>
    </font>
    <font>
      <b/>
      <sz val="10"/>
      <color rgb="FFFFFFFF"/>
      <name val="Arial"/>
      <charset val="1"/>
    </font>
  </fonts>
  <fills count="22">
    <fill>
      <patternFill patternType="none"/>
    </fill>
    <fill>
      <patternFill patternType="gray125"/>
    </fill>
    <fill>
      <patternFill patternType="solid">
        <fgColor rgb="FF0D47A1"/>
        <bgColor rgb="FF1565C0"/>
      </patternFill>
    </fill>
    <fill>
      <patternFill patternType="solid">
        <fgColor rgb="FF1565C0"/>
        <bgColor rgb="FF1976D2"/>
      </patternFill>
    </fill>
    <fill>
      <patternFill patternType="solid">
        <fgColor rgb="FF1976D2"/>
        <bgColor rgb="FF1565C0"/>
      </patternFill>
    </fill>
    <fill>
      <patternFill patternType="solid">
        <fgColor rgb="FF1E88E5"/>
        <bgColor rgb="FF1976D2"/>
      </patternFill>
    </fill>
    <fill>
      <patternFill patternType="solid">
        <fgColor rgb="FFE3F2FD"/>
        <bgColor rgb="FFECEFF1"/>
      </patternFill>
    </fill>
    <fill>
      <patternFill patternType="solid">
        <fgColor rgb="FFFAFEFF"/>
        <bgColor rgb="FFFFFFFF"/>
      </patternFill>
    </fill>
    <fill>
      <patternFill patternType="solid">
        <fgColor rgb="FFFFF8E1"/>
        <bgColor rgb="FFFFFDE7"/>
      </patternFill>
    </fill>
    <fill>
      <patternFill patternType="solid">
        <fgColor rgb="FFF0F7FF"/>
        <bgColor rgb="FFFAFAFA"/>
      </patternFill>
    </fill>
    <fill>
      <patternFill patternType="solid">
        <fgColor rgb="FFECEFF1"/>
        <bgColor rgb="FFE8F5E9"/>
      </patternFill>
    </fill>
    <fill>
      <patternFill patternType="solid">
        <fgColor rgb="FF1B5E20"/>
        <bgColor rgb="FF2E7D32"/>
      </patternFill>
    </fill>
    <fill>
      <patternFill patternType="solid">
        <fgColor rgb="FF2E7D32"/>
        <bgColor rgb="FF388E3C"/>
      </patternFill>
    </fill>
    <fill>
      <patternFill patternType="solid">
        <fgColor rgb="FF388E3C"/>
        <bgColor rgb="FF2E7D32"/>
      </patternFill>
    </fill>
    <fill>
      <patternFill patternType="solid">
        <fgColor rgb="FF43A047"/>
        <bgColor rgb="FF388E3C"/>
      </patternFill>
    </fill>
    <fill>
      <patternFill patternType="solid">
        <fgColor rgb="FF66BB6A"/>
        <bgColor rgb="FF43A047"/>
      </patternFill>
    </fill>
    <fill>
      <patternFill patternType="solid">
        <fgColor rgb="FFE8F5E9"/>
        <bgColor rgb="FFF1F8E9"/>
      </patternFill>
    </fill>
    <fill>
      <patternFill patternType="solid">
        <fgColor rgb="FFFFFFFF"/>
        <bgColor rgb="FFFAFEFF"/>
      </patternFill>
    </fill>
    <fill>
      <patternFill patternType="solid">
        <fgColor rgb="FFFFFDE7"/>
        <bgColor rgb="FFFFF8E1"/>
      </patternFill>
    </fill>
    <fill>
      <patternFill patternType="solid">
        <fgColor rgb="FFF1F8E9"/>
        <bgColor rgb="FFE8F5E9"/>
      </patternFill>
    </fill>
    <fill>
      <patternFill patternType="solid">
        <fgColor rgb="FFC8E6C9"/>
        <bgColor rgb="FFBBDEFB"/>
      </patternFill>
    </fill>
    <fill>
      <patternFill patternType="solid">
        <fgColor rgb="FFFAFAFA"/>
        <bgColor rgb="FFFAFEFF"/>
      </patternFill>
    </fill>
  </fills>
  <borders count="13">
    <border>
      <left/>
      <right/>
      <top/>
      <bottom/>
      <diagonal/>
    </border>
    <border>
      <left style="medium">
        <color rgb="FF0D47A1"/>
      </left>
      <right/>
      <top style="medium">
        <color rgb="FF0D47A1"/>
      </top>
      <bottom style="medium">
        <color rgb="FF0D47A1"/>
      </bottom>
      <diagonal/>
    </border>
    <border>
      <left style="medium">
        <color rgb="FF0D47A1"/>
      </left>
      <right style="medium">
        <color rgb="FF0D47A1"/>
      </right>
      <top style="medium">
        <color rgb="FF0D47A1"/>
      </top>
      <bottom style="medium">
        <color rgb="FF0D47A1"/>
      </bottom>
      <diagonal/>
    </border>
    <border>
      <left style="medium">
        <color rgb="FF90CAF9"/>
      </left>
      <right/>
      <top style="medium">
        <color rgb="FF90CAF9"/>
      </top>
      <bottom style="medium">
        <color rgb="FF90CAF9"/>
      </bottom>
      <diagonal/>
    </border>
    <border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>
      <left style="thin">
        <color rgb="FFBBBBBB"/>
      </left>
      <right/>
      <top style="thin">
        <color rgb="FFBBBBBB"/>
      </top>
      <bottom style="thin">
        <color rgb="FFBBBBBB"/>
      </bottom>
      <diagonal/>
    </border>
    <border>
      <left style="medium">
        <color rgb="FF1B5E20"/>
      </left>
      <right/>
      <top style="medium">
        <color rgb="FF1B5E20"/>
      </top>
      <bottom style="medium">
        <color rgb="FF1B5E20"/>
      </bottom>
      <diagonal/>
    </border>
    <border>
      <left style="medium">
        <color rgb="FF2E7D32"/>
      </left>
      <right/>
      <top style="medium">
        <color rgb="FF2E7D32"/>
      </top>
      <bottom style="medium">
        <color rgb="FF2E7D32"/>
      </bottom>
      <diagonal/>
    </border>
    <border>
      <left style="medium">
        <color rgb="FF388E3C"/>
      </left>
      <right/>
      <top style="medium">
        <color rgb="FF388E3C"/>
      </top>
      <bottom style="medium">
        <color rgb="FF388E3C"/>
      </bottom>
      <diagonal/>
    </border>
    <border>
      <left style="medium">
        <color rgb="FF43A047"/>
      </left>
      <right/>
      <top style="medium">
        <color rgb="FF43A047"/>
      </top>
      <bottom style="medium">
        <color rgb="FF43A047"/>
      </bottom>
      <diagonal/>
    </border>
    <border>
      <left style="medium">
        <color rgb="FF66BB6A"/>
      </left>
      <right/>
      <top style="medium">
        <color rgb="FF66BB6A"/>
      </top>
      <bottom style="medium">
        <color rgb="FF66BB6A"/>
      </bottom>
      <diagonal/>
    </border>
    <border>
      <left style="medium">
        <color rgb="FF1B5E20"/>
      </left>
      <right style="medium">
        <color rgb="FF1B5E20"/>
      </right>
      <top style="medium">
        <color rgb="FF1B5E20"/>
      </top>
      <bottom style="medium">
        <color rgb="FF1B5E20"/>
      </bottom>
      <diagonal/>
    </border>
    <border>
      <left style="medium">
        <color rgb="FFA5D6A7"/>
      </left>
      <right/>
      <top style="medium">
        <color rgb="FFA5D6A7"/>
      </top>
      <bottom style="medium">
        <color rgb="FFA5D6A7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left" vertical="center" wrapText="1"/>
    </xf>
    <xf numFmtId="0" fontId="7" fillId="7" borderId="4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left" vertical="center" wrapText="1"/>
    </xf>
    <xf numFmtId="0" fontId="9" fillId="7" borderId="4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7" fillId="9" borderId="4" xfId="0" applyFont="1" applyFill="1" applyBorder="1" applyAlignment="1">
      <alignment horizontal="left" vertical="center" wrapText="1"/>
    </xf>
    <xf numFmtId="0" fontId="7" fillId="9" borderId="4" xfId="0" applyFont="1" applyFill="1" applyBorder="1" applyAlignment="1">
      <alignment horizontal="center" vertical="center"/>
    </xf>
    <xf numFmtId="0" fontId="9" fillId="9" borderId="4" xfId="0" applyFont="1" applyFill="1" applyBorder="1" applyAlignment="1">
      <alignment horizontal="center" vertical="center"/>
    </xf>
    <xf numFmtId="0" fontId="9" fillId="7" borderId="4" xfId="0" applyFont="1" applyFill="1" applyBorder="1" applyAlignment="1">
      <alignment horizontal="center" vertical="center" wrapText="1"/>
    </xf>
    <xf numFmtId="0" fontId="9" fillId="9" borderId="4" xfId="0" applyFont="1" applyFill="1" applyBorder="1" applyAlignment="1">
      <alignment horizontal="center" vertical="center" wrapText="1"/>
    </xf>
    <xf numFmtId="0" fontId="5" fillId="11" borderId="11" xfId="0" applyFont="1" applyFill="1" applyBorder="1" applyAlignment="1">
      <alignment horizontal="center" vertical="center" wrapText="1"/>
    </xf>
    <xf numFmtId="0" fontId="13" fillId="17" borderId="4" xfId="0" applyFont="1" applyFill="1" applyBorder="1" applyAlignment="1">
      <alignment horizontal="center" vertical="center"/>
    </xf>
    <xf numFmtId="0" fontId="7" fillId="17" borderId="4" xfId="0" applyFont="1" applyFill="1" applyBorder="1" applyAlignment="1">
      <alignment horizontal="left" vertical="center"/>
    </xf>
    <xf numFmtId="0" fontId="7" fillId="17" borderId="4" xfId="0" applyFont="1" applyFill="1" applyBorder="1" applyAlignment="1">
      <alignment horizontal="center" vertical="center"/>
    </xf>
    <xf numFmtId="164" fontId="7" fillId="18" borderId="4" xfId="0" applyNumberFormat="1" applyFont="1" applyFill="1" applyBorder="1" applyAlignment="1">
      <alignment horizontal="center" vertical="center"/>
    </xf>
    <xf numFmtId="164" fontId="7" fillId="19" borderId="4" xfId="0" applyNumberFormat="1" applyFont="1" applyFill="1" applyBorder="1" applyAlignment="1">
      <alignment horizontal="center" vertical="center"/>
    </xf>
    <xf numFmtId="164" fontId="14" fillId="20" borderId="4" xfId="0" applyNumberFormat="1" applyFont="1" applyFill="1" applyBorder="1" applyAlignment="1">
      <alignment horizontal="center" vertical="center"/>
    </xf>
    <xf numFmtId="0" fontId="13" fillId="21" borderId="4" xfId="0" applyFont="1" applyFill="1" applyBorder="1" applyAlignment="1">
      <alignment horizontal="center" vertical="center"/>
    </xf>
    <xf numFmtId="0" fontId="7" fillId="21" borderId="4" xfId="0" applyFont="1" applyFill="1" applyBorder="1" applyAlignment="1">
      <alignment horizontal="left" vertical="center"/>
    </xf>
    <xf numFmtId="0" fontId="7" fillId="21" borderId="4" xfId="0" applyFont="1" applyFill="1" applyBorder="1" applyAlignment="1">
      <alignment horizontal="center" vertical="center"/>
    </xf>
    <xf numFmtId="0" fontId="7" fillId="11" borderId="11" xfId="0" applyFont="1" applyFill="1" applyBorder="1" applyAlignment="1">
      <alignment horizontal="left" vertical="center"/>
    </xf>
    <xf numFmtId="164" fontId="15" fillId="11" borderId="11" xfId="0" applyNumberFormat="1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left" vertical="center"/>
    </xf>
    <xf numFmtId="0" fontId="10" fillId="1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3" fillId="16" borderId="12" xfId="0" applyFont="1" applyFill="1" applyBorder="1" applyAlignment="1">
      <alignment horizontal="left" vertical="center"/>
    </xf>
    <xf numFmtId="0" fontId="15" fillId="11" borderId="6" xfId="0" applyFont="1" applyFill="1" applyBorder="1" applyAlignment="1">
      <alignment horizontal="center" vertical="center"/>
    </xf>
    <xf numFmtId="0" fontId="10" fillId="19" borderId="5" xfId="0" applyFont="1" applyFill="1" applyBorder="1" applyAlignment="1">
      <alignment horizontal="center" vertical="center"/>
    </xf>
    <xf numFmtId="0" fontId="1" fillId="11" borderId="6" xfId="0" applyFont="1" applyFill="1" applyBorder="1" applyAlignment="1">
      <alignment horizontal="center" vertical="center"/>
    </xf>
    <xf numFmtId="0" fontId="11" fillId="12" borderId="7" xfId="0" applyFont="1" applyFill="1" applyBorder="1" applyAlignment="1">
      <alignment horizontal="center" vertical="center"/>
    </xf>
    <xf numFmtId="0" fontId="12" fillId="13" borderId="8" xfId="0" applyFont="1" applyFill="1" applyBorder="1" applyAlignment="1">
      <alignment horizontal="center" vertical="center"/>
    </xf>
    <xf numFmtId="0" fontId="12" fillId="14" borderId="9" xfId="0" applyFont="1" applyFill="1" applyBorder="1" applyAlignment="1">
      <alignment horizontal="center" vertical="center"/>
    </xf>
    <xf numFmtId="0" fontId="7" fillId="15" borderId="1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AFAFA"/>
      <rgbColor rgb="FFFF00FF"/>
      <rgbColor rgb="FF00FFFF"/>
      <rgbColor rgb="FF800000"/>
      <rgbColor rgb="FF2E7D32"/>
      <rgbColor rgb="FF000080"/>
      <rgbColor rgb="FF808000"/>
      <rgbColor rgb="FF800080"/>
      <rgbColor rgb="FF1E88E5"/>
      <rgbColor rgb="FFBBBBBB"/>
      <rgbColor rgb="FF808080"/>
      <rgbColor rgb="FFA5D6A7"/>
      <rgbColor rgb="FF993366"/>
      <rgbColor rgb="FFFFF8E1"/>
      <rgbColor rgb="FFE3F2FD"/>
      <rgbColor rgb="FF660066"/>
      <rgbColor rgb="FFFF8080"/>
      <rgbColor rgb="FF1565C0"/>
      <rgbColor rgb="FFBBDEFB"/>
      <rgbColor rgb="FF000080"/>
      <rgbColor rgb="FFFF00FF"/>
      <rgbColor rgb="FFFAFEFF"/>
      <rgbColor rgb="FF00FFFF"/>
      <rgbColor rgb="FF800080"/>
      <rgbColor rgb="FF800000"/>
      <rgbColor rgb="FF388E3C"/>
      <rgbColor rgb="FF0000FF"/>
      <rgbColor rgb="FF00CCFF"/>
      <rgbColor rgb="FFE8F5E9"/>
      <rgbColor rgb="FFC8E6C9"/>
      <rgbColor rgb="FFFFFDE7"/>
      <rgbColor rgb="FF90CAF9"/>
      <rgbColor rgb="FFF1F8E9"/>
      <rgbColor rgb="FFF0F7FF"/>
      <rgbColor rgb="FFECEFF1"/>
      <rgbColor rgb="FF1976D2"/>
      <rgbColor rgb="FF33CCCC"/>
      <rgbColor rgb="FF99CC00"/>
      <rgbColor rgb="FFFFCC00"/>
      <rgbColor rgb="FFFF9900"/>
      <rgbColor rgb="FFFF6600"/>
      <rgbColor rgb="FF546E7A"/>
      <rgbColor rgb="FF66BB6A"/>
      <rgbColor rgb="FF0D47A1"/>
      <rgbColor rgb="FF43A047"/>
      <rgbColor rgb="FF003300"/>
      <rgbColor rgb="FF1B5E20"/>
      <rgbColor rgb="FF993300"/>
      <rgbColor rgb="FF993366"/>
      <rgbColor rgb="FF333399"/>
      <rgbColor rgb="FF4E342E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60"/>
  <sheetViews>
    <sheetView tabSelected="1" zoomScaleNormal="100" workbookViewId="0">
      <pane ySplit="5" topLeftCell="A6" activePane="bottomLeft" state="frozen"/>
      <selection pane="bottomLeft" activeCell="A7" sqref="A7"/>
    </sheetView>
  </sheetViews>
  <sheetFormatPr defaultColWidth="8.7109375" defaultRowHeight="15" x14ac:dyDescent="0.25"/>
  <cols>
    <col min="1" max="1" width="64" customWidth="1"/>
    <col min="2" max="2" width="5" customWidth="1"/>
    <col min="3" max="3" width="40" customWidth="1"/>
    <col min="4" max="6" width="11" customWidth="1"/>
    <col min="7" max="7" width="30" customWidth="1"/>
    <col min="8" max="8" width="5" customWidth="1"/>
    <col min="9" max="9" width="9" customWidth="1"/>
    <col min="10" max="10" width="22" customWidth="1"/>
    <col min="11" max="11" width="38" customWidth="1"/>
  </cols>
  <sheetData>
    <row r="1" spans="2:11" ht="36" customHeight="1" x14ac:dyDescent="0.25">
      <c r="B1" s="27" t="s">
        <v>0</v>
      </c>
      <c r="C1" s="27"/>
      <c r="D1" s="27"/>
      <c r="E1" s="27"/>
      <c r="F1" s="27"/>
      <c r="G1" s="27"/>
      <c r="H1" s="27"/>
      <c r="I1" s="27"/>
      <c r="J1" s="27"/>
      <c r="K1" s="27"/>
    </row>
    <row r="2" spans="2:11" ht="19.5" customHeight="1" x14ac:dyDescent="0.25">
      <c r="B2" s="28" t="s">
        <v>1</v>
      </c>
      <c r="C2" s="28"/>
      <c r="D2" s="28"/>
      <c r="E2" s="28"/>
      <c r="F2" s="28"/>
      <c r="G2" s="28"/>
      <c r="H2" s="28"/>
      <c r="I2" s="28"/>
      <c r="J2" s="28"/>
      <c r="K2" s="28"/>
    </row>
    <row r="3" spans="2:11" ht="15.75" customHeight="1" x14ac:dyDescent="0.25">
      <c r="B3" s="29" t="s">
        <v>2</v>
      </c>
      <c r="C3" s="29"/>
      <c r="D3" s="29"/>
      <c r="E3" s="29"/>
      <c r="F3" s="29"/>
      <c r="G3" s="29"/>
      <c r="H3" s="29"/>
      <c r="I3" s="29"/>
      <c r="J3" s="29"/>
      <c r="K3" s="29"/>
    </row>
    <row r="4" spans="2:11" ht="15.75" customHeight="1" x14ac:dyDescent="0.25">
      <c r="B4" s="30" t="s">
        <v>3</v>
      </c>
      <c r="C4" s="30"/>
      <c r="D4" s="30"/>
      <c r="E4" s="30"/>
      <c r="F4" s="30"/>
      <c r="G4" s="30"/>
      <c r="H4" s="30"/>
      <c r="I4" s="30"/>
      <c r="J4" s="30"/>
      <c r="K4" s="30"/>
    </row>
    <row r="5" spans="2:11" ht="30" customHeight="1" x14ac:dyDescent="0.25"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  <c r="J5" s="1" t="s">
        <v>12</v>
      </c>
      <c r="K5" s="1" t="s">
        <v>13</v>
      </c>
    </row>
    <row r="6" spans="2:11" ht="19.5" customHeight="1" x14ac:dyDescent="0.25">
      <c r="B6" s="25" t="s">
        <v>14</v>
      </c>
      <c r="C6" s="25"/>
      <c r="D6" s="25"/>
      <c r="E6" s="25"/>
      <c r="F6" s="25"/>
      <c r="G6" s="25"/>
      <c r="H6" s="25"/>
      <c r="I6" s="25"/>
      <c r="J6" s="25"/>
      <c r="K6" s="25"/>
    </row>
    <row r="7" spans="2:11" ht="72" customHeight="1" x14ac:dyDescent="0.25">
      <c r="B7" s="2">
        <v>1</v>
      </c>
      <c r="C7" s="3" t="s">
        <v>15</v>
      </c>
      <c r="D7" s="4">
        <v>880</v>
      </c>
      <c r="E7" s="4">
        <v>580</v>
      </c>
      <c r="F7" s="4" t="s">
        <v>16</v>
      </c>
      <c r="G7" s="5" t="s">
        <v>17</v>
      </c>
      <c r="H7" s="4">
        <v>1</v>
      </c>
      <c r="I7" s="6" t="s">
        <v>18</v>
      </c>
      <c r="J7" s="3" t="s">
        <v>19</v>
      </c>
      <c r="K7" s="3" t="s">
        <v>20</v>
      </c>
    </row>
    <row r="8" spans="2:11" ht="72" customHeight="1" x14ac:dyDescent="0.25">
      <c r="B8" s="7">
        <v>2</v>
      </c>
      <c r="C8" s="8" t="s">
        <v>21</v>
      </c>
      <c r="D8" s="9">
        <v>880</v>
      </c>
      <c r="E8" s="9">
        <v>580</v>
      </c>
      <c r="F8" s="9" t="s">
        <v>16</v>
      </c>
      <c r="G8" s="5" t="s">
        <v>22</v>
      </c>
      <c r="H8" s="9">
        <v>1</v>
      </c>
      <c r="I8" s="10" t="s">
        <v>18</v>
      </c>
      <c r="J8" s="8" t="s">
        <v>19</v>
      </c>
      <c r="K8" s="8" t="s">
        <v>23</v>
      </c>
    </row>
    <row r="9" spans="2:11" ht="72" customHeight="1" x14ac:dyDescent="0.25">
      <c r="B9" s="2">
        <v>3</v>
      </c>
      <c r="C9" s="3" t="s">
        <v>24</v>
      </c>
      <c r="D9" s="4">
        <v>880</v>
      </c>
      <c r="E9" s="4">
        <v>620</v>
      </c>
      <c r="F9" s="4" t="s">
        <v>16</v>
      </c>
      <c r="G9" s="5" t="s">
        <v>25</v>
      </c>
      <c r="H9" s="4">
        <v>1</v>
      </c>
      <c r="I9" s="6" t="s">
        <v>18</v>
      </c>
      <c r="J9" s="3" t="s">
        <v>26</v>
      </c>
      <c r="K9" s="3" t="s">
        <v>27</v>
      </c>
    </row>
    <row r="10" spans="2:11" ht="72" customHeight="1" x14ac:dyDescent="0.25">
      <c r="B10" s="7">
        <v>4</v>
      </c>
      <c r="C10" s="8" t="s">
        <v>28</v>
      </c>
      <c r="D10" s="9">
        <v>630</v>
      </c>
      <c r="E10" s="9">
        <v>630</v>
      </c>
      <c r="F10" s="9" t="s">
        <v>16</v>
      </c>
      <c r="G10" s="5" t="s">
        <v>29</v>
      </c>
      <c r="H10" s="9">
        <v>1</v>
      </c>
      <c r="I10" s="10" t="s">
        <v>30</v>
      </c>
      <c r="J10" s="8" t="s">
        <v>26</v>
      </c>
      <c r="K10" s="8" t="s">
        <v>31</v>
      </c>
    </row>
    <row r="11" spans="2:11" ht="72" customHeight="1" x14ac:dyDescent="0.25">
      <c r="B11" s="2">
        <v>5</v>
      </c>
      <c r="C11" s="3" t="s">
        <v>32</v>
      </c>
      <c r="D11" s="4" t="s">
        <v>16</v>
      </c>
      <c r="E11" s="4" t="s">
        <v>16</v>
      </c>
      <c r="F11" s="4" t="s">
        <v>33</v>
      </c>
      <c r="G11" s="5" t="s">
        <v>34</v>
      </c>
      <c r="H11" s="4">
        <v>4</v>
      </c>
      <c r="I11" s="6" t="s">
        <v>16</v>
      </c>
      <c r="J11" s="3" t="s">
        <v>35</v>
      </c>
      <c r="K11" s="3" t="s">
        <v>36</v>
      </c>
    </row>
    <row r="12" spans="2:11" ht="19.5" customHeight="1" x14ac:dyDescent="0.25">
      <c r="B12" s="25" t="s">
        <v>37</v>
      </c>
      <c r="C12" s="25"/>
      <c r="D12" s="25"/>
      <c r="E12" s="25"/>
      <c r="F12" s="25"/>
      <c r="G12" s="25"/>
      <c r="H12" s="25"/>
      <c r="I12" s="25"/>
      <c r="J12" s="25"/>
      <c r="K12" s="25"/>
    </row>
    <row r="13" spans="2:11" ht="72" customHeight="1" x14ac:dyDescent="0.25">
      <c r="B13" s="7">
        <v>6</v>
      </c>
      <c r="C13" s="8" t="s">
        <v>38</v>
      </c>
      <c r="D13" s="9">
        <v>530</v>
      </c>
      <c r="E13" s="9">
        <v>540</v>
      </c>
      <c r="F13" s="9" t="s">
        <v>16</v>
      </c>
      <c r="G13" s="5" t="s">
        <v>39</v>
      </c>
      <c r="H13" s="9">
        <v>1</v>
      </c>
      <c r="I13" s="10" t="s">
        <v>40</v>
      </c>
      <c r="J13" s="8" t="s">
        <v>41</v>
      </c>
      <c r="K13" s="8" t="s">
        <v>42</v>
      </c>
    </row>
    <row r="14" spans="2:11" ht="72" customHeight="1" x14ac:dyDescent="0.25">
      <c r="B14" s="2">
        <v>7</v>
      </c>
      <c r="C14" s="3" t="s">
        <v>43</v>
      </c>
      <c r="D14" s="4">
        <v>530</v>
      </c>
      <c r="E14" s="4">
        <v>540</v>
      </c>
      <c r="F14" s="4" t="s">
        <v>16</v>
      </c>
      <c r="G14" s="5" t="s">
        <v>44</v>
      </c>
      <c r="H14" s="4">
        <v>1</v>
      </c>
      <c r="I14" s="6" t="s">
        <v>40</v>
      </c>
      <c r="J14" s="3" t="s">
        <v>41</v>
      </c>
      <c r="K14" s="3" t="s">
        <v>45</v>
      </c>
    </row>
    <row r="15" spans="2:11" ht="72" customHeight="1" x14ac:dyDescent="0.25">
      <c r="B15" s="7">
        <v>8</v>
      </c>
      <c r="C15" s="8" t="s">
        <v>46</v>
      </c>
      <c r="D15" s="9">
        <v>530</v>
      </c>
      <c r="E15" s="9">
        <v>530</v>
      </c>
      <c r="F15" s="9" t="s">
        <v>16</v>
      </c>
      <c r="G15" s="5" t="s">
        <v>47</v>
      </c>
      <c r="H15" s="9">
        <v>1</v>
      </c>
      <c r="I15" s="10" t="s">
        <v>40</v>
      </c>
      <c r="J15" s="8" t="s">
        <v>41</v>
      </c>
      <c r="K15" s="8" t="s">
        <v>48</v>
      </c>
    </row>
    <row r="16" spans="2:11" ht="72" customHeight="1" x14ac:dyDescent="0.25">
      <c r="B16" s="2">
        <v>9</v>
      </c>
      <c r="C16" s="3" t="s">
        <v>49</v>
      </c>
      <c r="D16" s="4">
        <v>530</v>
      </c>
      <c r="E16" s="4">
        <v>530</v>
      </c>
      <c r="F16" s="4" t="s">
        <v>16</v>
      </c>
      <c r="G16" s="5" t="s">
        <v>50</v>
      </c>
      <c r="H16" s="4">
        <v>1</v>
      </c>
      <c r="I16" s="6" t="s">
        <v>40</v>
      </c>
      <c r="J16" s="3" t="s">
        <v>41</v>
      </c>
      <c r="K16" s="3" t="s">
        <v>51</v>
      </c>
    </row>
    <row r="17" spans="2:11" ht="72" customHeight="1" x14ac:dyDescent="0.25">
      <c r="B17" s="7">
        <v>10</v>
      </c>
      <c r="C17" s="8" t="s">
        <v>52</v>
      </c>
      <c r="D17" s="9">
        <v>540</v>
      </c>
      <c r="E17" s="9">
        <v>540</v>
      </c>
      <c r="F17" s="9" t="s">
        <v>16</v>
      </c>
      <c r="G17" s="5" t="s">
        <v>53</v>
      </c>
      <c r="H17" s="9">
        <v>1</v>
      </c>
      <c r="I17" s="10" t="s">
        <v>18</v>
      </c>
      <c r="J17" s="8" t="s">
        <v>41</v>
      </c>
      <c r="K17" s="8" t="s">
        <v>54</v>
      </c>
    </row>
    <row r="18" spans="2:11" ht="19.5" customHeight="1" x14ac:dyDescent="0.25">
      <c r="B18" s="25" t="s">
        <v>55</v>
      </c>
      <c r="C18" s="25"/>
      <c r="D18" s="25"/>
      <c r="E18" s="25"/>
      <c r="F18" s="25"/>
      <c r="G18" s="25"/>
      <c r="H18" s="25"/>
      <c r="I18" s="25"/>
      <c r="J18" s="25"/>
      <c r="K18" s="25"/>
    </row>
    <row r="19" spans="2:11" ht="72" customHeight="1" x14ac:dyDescent="0.25">
      <c r="B19" s="2">
        <v>11</v>
      </c>
      <c r="C19" s="3" t="s">
        <v>56</v>
      </c>
      <c r="D19" s="4">
        <v>670</v>
      </c>
      <c r="E19" s="4">
        <v>670</v>
      </c>
      <c r="F19" s="4" t="s">
        <v>16</v>
      </c>
      <c r="G19" s="5" t="s">
        <v>57</v>
      </c>
      <c r="H19" s="4">
        <v>1</v>
      </c>
      <c r="I19" s="6" t="s">
        <v>18</v>
      </c>
      <c r="J19" s="3" t="s">
        <v>26</v>
      </c>
      <c r="K19" s="3" t="s">
        <v>58</v>
      </c>
    </row>
    <row r="20" spans="2:11" ht="72" customHeight="1" x14ac:dyDescent="0.25">
      <c r="B20" s="7">
        <v>12</v>
      </c>
      <c r="C20" s="8" t="s">
        <v>59</v>
      </c>
      <c r="D20" s="9">
        <v>560</v>
      </c>
      <c r="E20" s="9">
        <v>560</v>
      </c>
      <c r="F20" s="9" t="s">
        <v>16</v>
      </c>
      <c r="G20" s="5" t="s">
        <v>60</v>
      </c>
      <c r="H20" s="9">
        <v>1</v>
      </c>
      <c r="I20" s="10" t="s">
        <v>40</v>
      </c>
      <c r="J20" s="8" t="s">
        <v>61</v>
      </c>
      <c r="K20" s="8" t="s">
        <v>62</v>
      </c>
    </row>
    <row r="21" spans="2:11" ht="72" customHeight="1" x14ac:dyDescent="0.25">
      <c r="B21" s="2">
        <v>13</v>
      </c>
      <c r="C21" s="3" t="s">
        <v>63</v>
      </c>
      <c r="D21" s="4">
        <v>560</v>
      </c>
      <c r="E21" s="4">
        <v>20</v>
      </c>
      <c r="F21" s="4" t="s">
        <v>16</v>
      </c>
      <c r="G21" s="5" t="s">
        <v>64</v>
      </c>
      <c r="H21" s="4">
        <v>4</v>
      </c>
      <c r="I21" s="6" t="s">
        <v>18</v>
      </c>
      <c r="J21" s="3" t="s">
        <v>65</v>
      </c>
      <c r="K21" s="3" t="s">
        <v>66</v>
      </c>
    </row>
    <row r="22" spans="2:11" ht="72" customHeight="1" x14ac:dyDescent="0.25">
      <c r="B22" s="7">
        <v>14</v>
      </c>
      <c r="C22" s="8" t="s">
        <v>67</v>
      </c>
      <c r="D22" s="9" t="s">
        <v>16</v>
      </c>
      <c r="E22" s="9" t="s">
        <v>16</v>
      </c>
      <c r="F22" s="9" t="s">
        <v>16</v>
      </c>
      <c r="G22" s="5" t="s">
        <v>68</v>
      </c>
      <c r="H22" s="9">
        <v>4</v>
      </c>
      <c r="I22" s="10" t="s">
        <v>16</v>
      </c>
      <c r="J22" s="8" t="s">
        <v>35</v>
      </c>
      <c r="K22" s="8" t="s">
        <v>69</v>
      </c>
    </row>
    <row r="23" spans="2:11" ht="19.5" customHeight="1" x14ac:dyDescent="0.25">
      <c r="B23" s="25" t="s">
        <v>70</v>
      </c>
      <c r="C23" s="25"/>
      <c r="D23" s="25"/>
      <c r="E23" s="25"/>
      <c r="F23" s="25"/>
      <c r="G23" s="25"/>
      <c r="H23" s="25"/>
      <c r="I23" s="25"/>
      <c r="J23" s="25"/>
      <c r="K23" s="25"/>
    </row>
    <row r="24" spans="2:11" ht="72" customHeight="1" x14ac:dyDescent="0.25">
      <c r="B24" s="2">
        <v>15</v>
      </c>
      <c r="C24" s="3" t="s">
        <v>71</v>
      </c>
      <c r="D24" s="4">
        <v>660</v>
      </c>
      <c r="E24" s="4">
        <v>660</v>
      </c>
      <c r="F24" s="4" t="s">
        <v>16</v>
      </c>
      <c r="G24" s="5" t="s">
        <v>72</v>
      </c>
      <c r="H24" s="4">
        <v>1</v>
      </c>
      <c r="I24" s="6" t="s">
        <v>18</v>
      </c>
      <c r="J24" s="3" t="s">
        <v>26</v>
      </c>
      <c r="K24" s="3" t="s">
        <v>73</v>
      </c>
    </row>
    <row r="25" spans="2:11" ht="72" customHeight="1" x14ac:dyDescent="0.25">
      <c r="B25" s="7">
        <v>16</v>
      </c>
      <c r="C25" s="8" t="s">
        <v>74</v>
      </c>
      <c r="D25" s="9">
        <v>560</v>
      </c>
      <c r="E25" s="9">
        <v>560</v>
      </c>
      <c r="F25" s="9" t="s">
        <v>16</v>
      </c>
      <c r="G25" s="5" t="s">
        <v>75</v>
      </c>
      <c r="H25" s="9">
        <v>1</v>
      </c>
      <c r="I25" s="10" t="s">
        <v>40</v>
      </c>
      <c r="J25" s="8" t="s">
        <v>76</v>
      </c>
      <c r="K25" s="8" t="s">
        <v>77</v>
      </c>
    </row>
    <row r="26" spans="2:11" ht="72" customHeight="1" x14ac:dyDescent="0.25">
      <c r="B26" s="2">
        <v>17</v>
      </c>
      <c r="C26" s="3" t="s">
        <v>78</v>
      </c>
      <c r="D26" s="4">
        <v>530</v>
      </c>
      <c r="E26" s="4">
        <v>25</v>
      </c>
      <c r="F26" s="4" t="s">
        <v>16</v>
      </c>
      <c r="G26" s="5" t="s">
        <v>79</v>
      </c>
      <c r="H26" s="4">
        <v>4</v>
      </c>
      <c r="I26" s="6" t="s">
        <v>18</v>
      </c>
      <c r="J26" s="3" t="s">
        <v>65</v>
      </c>
      <c r="K26" s="3" t="s">
        <v>80</v>
      </c>
    </row>
    <row r="27" spans="2:11" ht="72" customHeight="1" x14ac:dyDescent="0.25">
      <c r="B27" s="7">
        <v>18</v>
      </c>
      <c r="C27" s="8" t="s">
        <v>81</v>
      </c>
      <c r="D27" s="9">
        <v>500</v>
      </c>
      <c r="E27" s="9">
        <v>40</v>
      </c>
      <c r="F27" s="9" t="s">
        <v>16</v>
      </c>
      <c r="G27" s="5" t="s">
        <v>82</v>
      </c>
      <c r="H27" s="9">
        <v>1</v>
      </c>
      <c r="I27" s="10" t="s">
        <v>83</v>
      </c>
      <c r="J27" s="8" t="s">
        <v>84</v>
      </c>
      <c r="K27" s="8" t="s">
        <v>85</v>
      </c>
    </row>
    <row r="28" spans="2:11" ht="72" customHeight="1" x14ac:dyDescent="0.25">
      <c r="B28" s="2">
        <v>19</v>
      </c>
      <c r="C28" s="3" t="s">
        <v>86</v>
      </c>
      <c r="D28" s="4">
        <v>490</v>
      </c>
      <c r="E28" s="4">
        <v>490</v>
      </c>
      <c r="F28" s="4" t="s">
        <v>87</v>
      </c>
      <c r="G28" s="5" t="s">
        <v>88</v>
      </c>
      <c r="H28" s="4">
        <v>1</v>
      </c>
      <c r="I28" s="6" t="s">
        <v>16</v>
      </c>
      <c r="J28" s="3" t="s">
        <v>89</v>
      </c>
      <c r="K28" s="3" t="s">
        <v>90</v>
      </c>
    </row>
    <row r="29" spans="2:11" ht="72" customHeight="1" x14ac:dyDescent="0.25">
      <c r="B29" s="7">
        <v>20</v>
      </c>
      <c r="C29" s="8" t="s">
        <v>91</v>
      </c>
      <c r="D29" s="9">
        <v>90</v>
      </c>
      <c r="E29" s="9">
        <v>35</v>
      </c>
      <c r="F29" s="9" t="s">
        <v>92</v>
      </c>
      <c r="G29" s="5" t="s">
        <v>93</v>
      </c>
      <c r="H29" s="9">
        <v>2</v>
      </c>
      <c r="I29" s="10" t="s">
        <v>16</v>
      </c>
      <c r="J29" s="8" t="s">
        <v>35</v>
      </c>
      <c r="K29" s="8" t="s">
        <v>94</v>
      </c>
    </row>
    <row r="30" spans="2:11" ht="72" customHeight="1" x14ac:dyDescent="0.25">
      <c r="B30" s="2">
        <v>21</v>
      </c>
      <c r="C30" s="3" t="s">
        <v>95</v>
      </c>
      <c r="D30" s="4">
        <v>60</v>
      </c>
      <c r="E30" s="4">
        <v>20</v>
      </c>
      <c r="F30" s="4" t="s">
        <v>87</v>
      </c>
      <c r="G30" s="5" t="s">
        <v>96</v>
      </c>
      <c r="H30" s="4">
        <v>2</v>
      </c>
      <c r="I30" s="6" t="s">
        <v>16</v>
      </c>
      <c r="J30" s="3" t="s">
        <v>35</v>
      </c>
      <c r="K30" s="3" t="s">
        <v>97</v>
      </c>
    </row>
    <row r="31" spans="2:11" ht="72" customHeight="1" x14ac:dyDescent="0.25">
      <c r="B31" s="7">
        <v>22</v>
      </c>
      <c r="C31" s="8" t="s">
        <v>98</v>
      </c>
      <c r="D31" s="9">
        <v>200</v>
      </c>
      <c r="E31" s="9" t="s">
        <v>16</v>
      </c>
      <c r="F31" s="9" t="s">
        <v>16</v>
      </c>
      <c r="G31" s="5" t="s">
        <v>99</v>
      </c>
      <c r="H31" s="9">
        <v>1</v>
      </c>
      <c r="I31" s="10" t="s">
        <v>16</v>
      </c>
      <c r="J31" s="8" t="s">
        <v>100</v>
      </c>
      <c r="K31" s="8" t="s">
        <v>101</v>
      </c>
    </row>
    <row r="32" spans="2:11" ht="19.5" customHeight="1" x14ac:dyDescent="0.25">
      <c r="B32" s="25" t="s">
        <v>102</v>
      </c>
      <c r="C32" s="25"/>
      <c r="D32" s="25"/>
      <c r="E32" s="25"/>
      <c r="F32" s="25"/>
      <c r="G32" s="25"/>
      <c r="H32" s="25"/>
      <c r="I32" s="25"/>
      <c r="J32" s="25"/>
      <c r="K32" s="25"/>
    </row>
    <row r="33" spans="2:11" ht="72" customHeight="1" x14ac:dyDescent="0.25">
      <c r="B33" s="2">
        <v>23</v>
      </c>
      <c r="C33" s="3" t="s">
        <v>103</v>
      </c>
      <c r="D33" s="4">
        <v>580</v>
      </c>
      <c r="E33" s="4">
        <v>100</v>
      </c>
      <c r="F33" s="4" t="s">
        <v>16</v>
      </c>
      <c r="G33" s="5" t="s">
        <v>104</v>
      </c>
      <c r="H33" s="4">
        <v>1</v>
      </c>
      <c r="I33" s="6" t="s">
        <v>18</v>
      </c>
      <c r="J33" s="3" t="s">
        <v>105</v>
      </c>
      <c r="K33" s="3" t="s">
        <v>106</v>
      </c>
    </row>
    <row r="34" spans="2:11" ht="72" customHeight="1" x14ac:dyDescent="0.25">
      <c r="B34" s="7">
        <v>24</v>
      </c>
      <c r="C34" s="8" t="s">
        <v>107</v>
      </c>
      <c r="D34" s="9">
        <v>560</v>
      </c>
      <c r="E34" s="9">
        <v>310</v>
      </c>
      <c r="F34" s="9" t="s">
        <v>16</v>
      </c>
      <c r="G34" s="5" t="s">
        <v>108</v>
      </c>
      <c r="H34" s="9">
        <v>1</v>
      </c>
      <c r="I34" s="10" t="s">
        <v>40</v>
      </c>
      <c r="J34" s="8" t="s">
        <v>109</v>
      </c>
      <c r="K34" s="8" t="s">
        <v>110</v>
      </c>
    </row>
    <row r="35" spans="2:11" ht="19.5" customHeight="1" x14ac:dyDescent="0.25">
      <c r="B35" s="25" t="s">
        <v>111</v>
      </c>
      <c r="C35" s="25"/>
      <c r="D35" s="25"/>
      <c r="E35" s="25"/>
      <c r="F35" s="25"/>
      <c r="G35" s="25"/>
      <c r="H35" s="25"/>
      <c r="I35" s="25"/>
      <c r="J35" s="25"/>
      <c r="K35" s="25"/>
    </row>
    <row r="36" spans="2:11" ht="72" customHeight="1" x14ac:dyDescent="0.25">
      <c r="B36" s="2">
        <v>25</v>
      </c>
      <c r="C36" s="3" t="s">
        <v>112</v>
      </c>
      <c r="D36" s="4">
        <v>460</v>
      </c>
      <c r="E36" s="4">
        <v>70</v>
      </c>
      <c r="F36" s="4" t="s">
        <v>16</v>
      </c>
      <c r="G36" s="5" t="s">
        <v>113</v>
      </c>
      <c r="H36" s="4">
        <v>1</v>
      </c>
      <c r="I36" s="6" t="s">
        <v>30</v>
      </c>
      <c r="J36" s="3" t="s">
        <v>65</v>
      </c>
      <c r="K36" s="3" t="s">
        <v>114</v>
      </c>
    </row>
    <row r="37" spans="2:11" ht="72" customHeight="1" x14ac:dyDescent="0.25">
      <c r="B37" s="7">
        <v>26</v>
      </c>
      <c r="C37" s="8" t="s">
        <v>115</v>
      </c>
      <c r="D37" s="9">
        <v>80</v>
      </c>
      <c r="E37" s="9">
        <v>100</v>
      </c>
      <c r="F37" s="9" t="s">
        <v>16</v>
      </c>
      <c r="G37" s="5" t="s">
        <v>116</v>
      </c>
      <c r="H37" s="9">
        <v>2</v>
      </c>
      <c r="I37" s="10" t="s">
        <v>30</v>
      </c>
      <c r="J37" s="8" t="s">
        <v>117</v>
      </c>
      <c r="K37" s="8" t="s">
        <v>118</v>
      </c>
    </row>
    <row r="38" spans="2:11" ht="72" customHeight="1" x14ac:dyDescent="0.25">
      <c r="B38" s="2">
        <v>27</v>
      </c>
      <c r="C38" s="3" t="s">
        <v>119</v>
      </c>
      <c r="D38" s="4">
        <v>460</v>
      </c>
      <c r="E38" s="4" t="s">
        <v>16</v>
      </c>
      <c r="F38" s="4" t="s">
        <v>16</v>
      </c>
      <c r="G38" s="5" t="s">
        <v>120</v>
      </c>
      <c r="H38" s="4">
        <v>1</v>
      </c>
      <c r="I38" s="11" t="s">
        <v>121</v>
      </c>
      <c r="J38" s="3" t="s">
        <v>122</v>
      </c>
      <c r="K38" s="3" t="s">
        <v>123</v>
      </c>
    </row>
    <row r="39" spans="2:11" ht="72" customHeight="1" x14ac:dyDescent="0.25">
      <c r="B39" s="7">
        <v>28</v>
      </c>
      <c r="C39" s="8" t="s">
        <v>124</v>
      </c>
      <c r="D39" s="9">
        <v>460</v>
      </c>
      <c r="E39" s="9" t="s">
        <v>16</v>
      </c>
      <c r="F39" s="9" t="s">
        <v>16</v>
      </c>
      <c r="G39" s="5" t="s">
        <v>120</v>
      </c>
      <c r="H39" s="9">
        <v>1</v>
      </c>
      <c r="I39" s="12" t="s">
        <v>121</v>
      </c>
      <c r="J39" s="8" t="s">
        <v>122</v>
      </c>
      <c r="K39" s="8" t="s">
        <v>125</v>
      </c>
    </row>
    <row r="40" spans="2:11" ht="19.5" customHeight="1" x14ac:dyDescent="0.25">
      <c r="B40" s="25" t="s">
        <v>126</v>
      </c>
      <c r="C40" s="25"/>
      <c r="D40" s="25"/>
      <c r="E40" s="25"/>
      <c r="F40" s="25"/>
      <c r="G40" s="25"/>
      <c r="H40" s="25"/>
      <c r="I40" s="25"/>
      <c r="J40" s="25"/>
      <c r="K40" s="25"/>
    </row>
    <row r="41" spans="2:11" ht="72" customHeight="1" x14ac:dyDescent="0.25">
      <c r="B41" s="2">
        <v>29</v>
      </c>
      <c r="C41" s="3" t="s">
        <v>127</v>
      </c>
      <c r="D41" s="4">
        <v>600</v>
      </c>
      <c r="E41" s="4">
        <v>40</v>
      </c>
      <c r="F41" s="4" t="s">
        <v>16</v>
      </c>
      <c r="G41" s="5" t="s">
        <v>128</v>
      </c>
      <c r="H41" s="4">
        <v>4</v>
      </c>
      <c r="I41" s="6" t="s">
        <v>40</v>
      </c>
      <c r="J41" s="3" t="s">
        <v>117</v>
      </c>
      <c r="K41" s="3" t="s">
        <v>129</v>
      </c>
    </row>
    <row r="42" spans="2:11" ht="72" customHeight="1" x14ac:dyDescent="0.25">
      <c r="B42" s="7">
        <v>30</v>
      </c>
      <c r="C42" s="8" t="s">
        <v>130</v>
      </c>
      <c r="D42" s="9" t="s">
        <v>16</v>
      </c>
      <c r="E42" s="9" t="s">
        <v>16</v>
      </c>
      <c r="F42" s="9" t="s">
        <v>16</v>
      </c>
      <c r="G42" s="5" t="s">
        <v>131</v>
      </c>
      <c r="H42" s="9">
        <v>60</v>
      </c>
      <c r="I42" s="10" t="s">
        <v>16</v>
      </c>
      <c r="J42" s="8" t="s">
        <v>35</v>
      </c>
      <c r="K42" s="8" t="s">
        <v>132</v>
      </c>
    </row>
    <row r="43" spans="2:11" ht="72" customHeight="1" x14ac:dyDescent="0.25">
      <c r="B43" s="2">
        <v>31</v>
      </c>
      <c r="C43" s="3" t="s">
        <v>133</v>
      </c>
      <c r="D43" s="4" t="s">
        <v>16</v>
      </c>
      <c r="E43" s="4" t="s">
        <v>16</v>
      </c>
      <c r="F43" s="4" t="s">
        <v>16</v>
      </c>
      <c r="G43" s="5" t="s">
        <v>134</v>
      </c>
      <c r="H43" s="4">
        <v>1</v>
      </c>
      <c r="I43" s="6" t="s">
        <v>16</v>
      </c>
      <c r="J43" s="3" t="s">
        <v>135</v>
      </c>
      <c r="K43" s="3" t="s">
        <v>136</v>
      </c>
    </row>
    <row r="44" spans="2:11" ht="72" customHeight="1" x14ac:dyDescent="0.25">
      <c r="B44" s="7">
        <v>32</v>
      </c>
      <c r="C44" s="8" t="s">
        <v>137</v>
      </c>
      <c r="D44" s="9">
        <v>120</v>
      </c>
      <c r="E44" s="9">
        <v>50</v>
      </c>
      <c r="F44" s="9" t="s">
        <v>16</v>
      </c>
      <c r="G44" s="5" t="s">
        <v>138</v>
      </c>
      <c r="H44" s="9">
        <v>1</v>
      </c>
      <c r="I44" s="10" t="s">
        <v>16</v>
      </c>
      <c r="J44" s="8" t="s">
        <v>139</v>
      </c>
      <c r="K44" s="8" t="s">
        <v>140</v>
      </c>
    </row>
    <row r="45" spans="2:11" ht="72" customHeight="1" x14ac:dyDescent="0.25">
      <c r="B45" s="2">
        <v>33</v>
      </c>
      <c r="C45" s="3" t="s">
        <v>141</v>
      </c>
      <c r="D45" s="4" t="s">
        <v>16</v>
      </c>
      <c r="E45" s="4" t="s">
        <v>16</v>
      </c>
      <c r="F45" s="4" t="s">
        <v>16</v>
      </c>
      <c r="G45" s="5" t="s">
        <v>142</v>
      </c>
      <c r="H45" s="4">
        <v>20</v>
      </c>
      <c r="I45" s="6" t="s">
        <v>16</v>
      </c>
      <c r="J45" s="3" t="s">
        <v>35</v>
      </c>
      <c r="K45" s="3" t="s">
        <v>143</v>
      </c>
    </row>
    <row r="46" spans="2:11" ht="72" customHeight="1" x14ac:dyDescent="0.25">
      <c r="B46" s="7">
        <v>34</v>
      </c>
      <c r="C46" s="8" t="s">
        <v>144</v>
      </c>
      <c r="D46" s="9" t="s">
        <v>16</v>
      </c>
      <c r="E46" s="9" t="s">
        <v>16</v>
      </c>
      <c r="F46" s="9" t="s">
        <v>16</v>
      </c>
      <c r="G46" s="5" t="s">
        <v>145</v>
      </c>
      <c r="H46" s="9">
        <v>20</v>
      </c>
      <c r="I46" s="10" t="s">
        <v>16</v>
      </c>
      <c r="J46" s="8" t="s">
        <v>35</v>
      </c>
      <c r="K46" s="8" t="s">
        <v>146</v>
      </c>
    </row>
    <row r="47" spans="2:11" ht="19.5" customHeight="1" x14ac:dyDescent="0.25">
      <c r="B47" s="25" t="s">
        <v>147</v>
      </c>
      <c r="C47" s="25"/>
      <c r="D47" s="25"/>
      <c r="E47" s="25"/>
      <c r="F47" s="25"/>
      <c r="G47" s="25"/>
      <c r="H47" s="25"/>
      <c r="I47" s="25"/>
      <c r="J47" s="25"/>
      <c r="K47" s="25"/>
    </row>
    <row r="48" spans="2:11" ht="72" customHeight="1" x14ac:dyDescent="0.25">
      <c r="B48" s="2">
        <v>35</v>
      </c>
      <c r="C48" s="3" t="s">
        <v>148</v>
      </c>
      <c r="D48" s="4">
        <v>580</v>
      </c>
      <c r="E48" s="4">
        <v>270</v>
      </c>
      <c r="F48" s="4" t="s">
        <v>16</v>
      </c>
      <c r="G48" s="5" t="s">
        <v>149</v>
      </c>
      <c r="H48" s="4">
        <v>1</v>
      </c>
      <c r="I48" s="6" t="s">
        <v>18</v>
      </c>
      <c r="J48" s="3" t="s">
        <v>150</v>
      </c>
      <c r="K48" s="3" t="s">
        <v>151</v>
      </c>
    </row>
    <row r="49" spans="2:11" ht="72" customHeight="1" x14ac:dyDescent="0.25">
      <c r="B49" s="7">
        <v>36</v>
      </c>
      <c r="C49" s="8" t="s">
        <v>152</v>
      </c>
      <c r="D49" s="9">
        <v>540</v>
      </c>
      <c r="E49" s="9">
        <v>270</v>
      </c>
      <c r="F49" s="9" t="s">
        <v>16</v>
      </c>
      <c r="G49" s="5" t="s">
        <v>153</v>
      </c>
      <c r="H49" s="9">
        <v>1</v>
      </c>
      <c r="I49" s="10" t="s">
        <v>18</v>
      </c>
      <c r="J49" s="8" t="s">
        <v>154</v>
      </c>
      <c r="K49" s="8" t="s">
        <v>155</v>
      </c>
    </row>
    <row r="50" spans="2:11" ht="72" customHeight="1" x14ac:dyDescent="0.25">
      <c r="B50" s="2">
        <v>37</v>
      </c>
      <c r="C50" s="3" t="s">
        <v>156</v>
      </c>
      <c r="D50" s="4">
        <v>540</v>
      </c>
      <c r="E50" s="4">
        <v>270</v>
      </c>
      <c r="F50" s="4" t="s">
        <v>16</v>
      </c>
      <c r="G50" s="5" t="s">
        <v>157</v>
      </c>
      <c r="H50" s="4">
        <v>1</v>
      </c>
      <c r="I50" s="6" t="s">
        <v>18</v>
      </c>
      <c r="J50" s="3" t="s">
        <v>154</v>
      </c>
      <c r="K50" s="3" t="s">
        <v>158</v>
      </c>
    </row>
    <row r="51" spans="2:11" ht="72" customHeight="1" x14ac:dyDescent="0.25">
      <c r="B51" s="7">
        <v>38</v>
      </c>
      <c r="C51" s="8" t="s">
        <v>159</v>
      </c>
      <c r="D51" s="9">
        <v>580</v>
      </c>
      <c r="E51" s="9">
        <v>270</v>
      </c>
      <c r="F51" s="9" t="s">
        <v>16</v>
      </c>
      <c r="G51" s="5" t="s">
        <v>160</v>
      </c>
      <c r="H51" s="9">
        <v>1</v>
      </c>
      <c r="I51" s="10" t="s">
        <v>18</v>
      </c>
      <c r="J51" s="8" t="s">
        <v>154</v>
      </c>
      <c r="K51" s="8" t="s">
        <v>161</v>
      </c>
    </row>
    <row r="52" spans="2:11" ht="72" customHeight="1" x14ac:dyDescent="0.25">
      <c r="B52" s="2">
        <v>39</v>
      </c>
      <c r="C52" s="3" t="s">
        <v>162</v>
      </c>
      <c r="D52" s="4">
        <v>580</v>
      </c>
      <c r="E52" s="4">
        <v>580</v>
      </c>
      <c r="F52" s="4" t="s">
        <v>16</v>
      </c>
      <c r="G52" s="5" t="s">
        <v>163</v>
      </c>
      <c r="H52" s="4">
        <v>1</v>
      </c>
      <c r="I52" s="6" t="s">
        <v>30</v>
      </c>
      <c r="J52" s="3" t="s">
        <v>76</v>
      </c>
      <c r="K52" s="3" t="s">
        <v>164</v>
      </c>
    </row>
    <row r="53" spans="2:11" ht="72" customHeight="1" x14ac:dyDescent="0.25">
      <c r="B53" s="7">
        <v>40</v>
      </c>
      <c r="C53" s="8" t="s">
        <v>165</v>
      </c>
      <c r="D53" s="9">
        <v>270</v>
      </c>
      <c r="E53" s="9">
        <v>60</v>
      </c>
      <c r="F53" s="9" t="s">
        <v>16</v>
      </c>
      <c r="G53" s="5" t="s">
        <v>166</v>
      </c>
      <c r="H53" s="9">
        <v>4</v>
      </c>
      <c r="I53" s="10" t="s">
        <v>30</v>
      </c>
      <c r="J53" s="8" t="s">
        <v>167</v>
      </c>
      <c r="K53" s="8" t="s">
        <v>168</v>
      </c>
    </row>
    <row r="54" spans="2:11" ht="72" customHeight="1" x14ac:dyDescent="0.25">
      <c r="B54" s="2">
        <v>41</v>
      </c>
      <c r="C54" s="3" t="s">
        <v>169</v>
      </c>
      <c r="D54" s="4">
        <v>540</v>
      </c>
      <c r="E54" s="4">
        <v>540</v>
      </c>
      <c r="F54" s="4" t="s">
        <v>16</v>
      </c>
      <c r="G54" s="5" t="s">
        <v>170</v>
      </c>
      <c r="H54" s="4">
        <v>1</v>
      </c>
      <c r="I54" s="6" t="s">
        <v>40</v>
      </c>
      <c r="J54" s="3" t="s">
        <v>41</v>
      </c>
      <c r="K54" s="3" t="s">
        <v>171</v>
      </c>
    </row>
    <row r="55" spans="2:11" ht="72" customHeight="1" x14ac:dyDescent="0.25">
      <c r="B55" s="7">
        <v>42</v>
      </c>
      <c r="C55" s="8" t="s">
        <v>172</v>
      </c>
      <c r="D55" s="9">
        <v>200</v>
      </c>
      <c r="E55" s="9">
        <v>260</v>
      </c>
      <c r="F55" s="9" t="s">
        <v>16</v>
      </c>
      <c r="G55" s="5" t="s">
        <v>173</v>
      </c>
      <c r="H55" s="9">
        <v>1</v>
      </c>
      <c r="I55" s="10" t="s">
        <v>174</v>
      </c>
      <c r="J55" s="8" t="s">
        <v>175</v>
      </c>
      <c r="K55" s="8" t="s">
        <v>176</v>
      </c>
    </row>
    <row r="56" spans="2:11" ht="72" customHeight="1" x14ac:dyDescent="0.25">
      <c r="B56" s="2">
        <v>43</v>
      </c>
      <c r="C56" s="3" t="s">
        <v>177</v>
      </c>
      <c r="D56" s="4">
        <v>200</v>
      </c>
      <c r="E56" s="4">
        <v>160</v>
      </c>
      <c r="F56" s="4" t="s">
        <v>16</v>
      </c>
      <c r="G56" s="5" t="s">
        <v>178</v>
      </c>
      <c r="H56" s="4">
        <v>1</v>
      </c>
      <c r="I56" s="6" t="s">
        <v>30</v>
      </c>
      <c r="J56" s="3" t="s">
        <v>84</v>
      </c>
      <c r="K56" s="3" t="s">
        <v>179</v>
      </c>
    </row>
    <row r="57" spans="2:11" ht="72" customHeight="1" x14ac:dyDescent="0.25">
      <c r="B57" s="7">
        <v>44</v>
      </c>
      <c r="C57" s="8" t="s">
        <v>180</v>
      </c>
      <c r="D57" s="9">
        <v>350</v>
      </c>
      <c r="E57" s="9">
        <v>35</v>
      </c>
      <c r="F57" s="9" t="s">
        <v>181</v>
      </c>
      <c r="G57" s="5" t="s">
        <v>182</v>
      </c>
      <c r="H57" s="9">
        <v>1</v>
      </c>
      <c r="I57" s="10" t="s">
        <v>16</v>
      </c>
      <c r="J57" s="8" t="s">
        <v>35</v>
      </c>
      <c r="K57" s="8" t="s">
        <v>183</v>
      </c>
    </row>
    <row r="58" spans="2:11" ht="72" customHeight="1" x14ac:dyDescent="0.25">
      <c r="B58" s="2">
        <v>45</v>
      </c>
      <c r="C58" s="3" t="s">
        <v>184</v>
      </c>
      <c r="D58" s="4" t="s">
        <v>16</v>
      </c>
      <c r="E58" s="4" t="s">
        <v>16</v>
      </c>
      <c r="F58" s="4" t="s">
        <v>16</v>
      </c>
      <c r="G58" s="5" t="s">
        <v>185</v>
      </c>
      <c r="H58" s="4">
        <v>4</v>
      </c>
      <c r="I58" s="6" t="s">
        <v>16</v>
      </c>
      <c r="J58" s="3" t="s">
        <v>35</v>
      </c>
      <c r="K58" s="3" t="s">
        <v>186</v>
      </c>
    </row>
    <row r="59" spans="2:11" ht="72" customHeight="1" x14ac:dyDescent="0.25">
      <c r="B59" s="7">
        <v>46</v>
      </c>
      <c r="C59" s="8" t="s">
        <v>187</v>
      </c>
      <c r="D59" s="9">
        <v>580</v>
      </c>
      <c r="E59" s="9">
        <v>100</v>
      </c>
      <c r="F59" s="9" t="s">
        <v>16</v>
      </c>
      <c r="G59" s="5" t="s">
        <v>188</v>
      </c>
      <c r="H59" s="9">
        <v>1</v>
      </c>
      <c r="I59" s="10" t="s">
        <v>18</v>
      </c>
      <c r="J59" s="8" t="s">
        <v>189</v>
      </c>
      <c r="K59" s="8" t="s">
        <v>190</v>
      </c>
    </row>
    <row r="60" spans="2:11" ht="13.5" customHeight="1" x14ac:dyDescent="0.25">
      <c r="B60" s="26" t="s">
        <v>191</v>
      </c>
      <c r="C60" s="26"/>
      <c r="D60" s="26"/>
      <c r="E60" s="26"/>
      <c r="F60" s="26"/>
      <c r="G60" s="26"/>
      <c r="H60" s="26"/>
      <c r="I60" s="26"/>
      <c r="J60" s="26"/>
      <c r="K60" s="26"/>
    </row>
  </sheetData>
  <mergeCells count="13">
    <mergeCell ref="B1:K1"/>
    <mergeCell ref="B2:K2"/>
    <mergeCell ref="B3:K3"/>
    <mergeCell ref="B4:K4"/>
    <mergeCell ref="B6:K6"/>
    <mergeCell ref="B40:K40"/>
    <mergeCell ref="B47:K47"/>
    <mergeCell ref="B60:K60"/>
    <mergeCell ref="B12:K12"/>
    <mergeCell ref="B18:K18"/>
    <mergeCell ref="B23:K23"/>
    <mergeCell ref="B32:K32"/>
    <mergeCell ref="B35:K35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2"/>
  <sheetViews>
    <sheetView zoomScale="85" zoomScaleNormal="85" workbookViewId="0">
      <pane ySplit="6" topLeftCell="A7" activePane="bottomLeft" state="frozen"/>
      <selection pane="bottomLeft" sqref="A1:J1"/>
    </sheetView>
  </sheetViews>
  <sheetFormatPr defaultColWidth="8.7109375" defaultRowHeight="15" x14ac:dyDescent="0.25"/>
  <cols>
    <col min="1" max="1" width="5" customWidth="1"/>
    <col min="2" max="2" width="42" customWidth="1"/>
    <col min="3" max="3" width="6" customWidth="1"/>
    <col min="4" max="9" width="14" customWidth="1"/>
    <col min="10" max="10" width="16" customWidth="1"/>
  </cols>
  <sheetData>
    <row r="1" spans="1:10" ht="36" customHeight="1" x14ac:dyDescent="0.25">
      <c r="A1" s="34" t="s">
        <v>192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19.5" customHeight="1" x14ac:dyDescent="0.25">
      <c r="A2" s="35" t="s">
        <v>193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15.75" customHeight="1" x14ac:dyDescent="0.25">
      <c r="A3" s="36" t="s">
        <v>194</v>
      </c>
      <c r="B3" s="36"/>
      <c r="C3" s="36"/>
      <c r="D3" s="36"/>
      <c r="E3" s="36"/>
      <c r="F3" s="36"/>
      <c r="G3" s="36"/>
      <c r="H3" s="36"/>
      <c r="I3" s="36"/>
      <c r="J3" s="36"/>
    </row>
    <row r="4" spans="1:10" ht="15.75" customHeight="1" x14ac:dyDescent="0.25">
      <c r="A4" s="37" t="s">
        <v>195</v>
      </c>
      <c r="B4" s="37"/>
      <c r="C4" s="37"/>
      <c r="D4" s="37"/>
      <c r="E4" s="37"/>
      <c r="F4" s="37"/>
      <c r="G4" s="37"/>
      <c r="H4" s="37"/>
      <c r="I4" s="37"/>
      <c r="J4" s="37"/>
    </row>
    <row r="5" spans="1:10" ht="13.5" customHeight="1" x14ac:dyDescent="0.25">
      <c r="A5" s="38"/>
      <c r="B5" s="38"/>
      <c r="C5" s="38"/>
      <c r="D5" s="38"/>
      <c r="E5" s="38"/>
      <c r="F5" s="38"/>
      <c r="G5" s="38"/>
      <c r="H5" s="38"/>
      <c r="I5" s="38"/>
      <c r="J5" s="38"/>
    </row>
    <row r="6" spans="1:10" ht="30" customHeight="1" x14ac:dyDescent="0.25">
      <c r="A6" s="13" t="s">
        <v>4</v>
      </c>
      <c r="B6" s="13" t="s">
        <v>196</v>
      </c>
      <c r="C6" s="13" t="s">
        <v>10</v>
      </c>
      <c r="D6" s="13" t="s">
        <v>197</v>
      </c>
      <c r="E6" s="13" t="s">
        <v>198</v>
      </c>
      <c r="F6" s="13" t="s">
        <v>199</v>
      </c>
      <c r="G6" s="13" t="s">
        <v>200</v>
      </c>
      <c r="H6" s="13" t="s">
        <v>201</v>
      </c>
      <c r="I6" s="13" t="s">
        <v>202</v>
      </c>
      <c r="J6" s="13" t="s">
        <v>203</v>
      </c>
    </row>
    <row r="7" spans="1:10" ht="15.75" customHeight="1" x14ac:dyDescent="0.25">
      <c r="A7" s="31" t="s">
        <v>204</v>
      </c>
      <c r="B7" s="31"/>
      <c r="C7" s="31"/>
      <c r="D7" s="31"/>
      <c r="E7" s="31"/>
      <c r="F7" s="31"/>
      <c r="G7" s="31"/>
      <c r="H7" s="31"/>
      <c r="I7" s="31"/>
      <c r="J7" s="31"/>
    </row>
    <row r="8" spans="1:10" ht="18" customHeight="1" x14ac:dyDescent="0.25">
      <c r="A8" s="14">
        <v>1</v>
      </c>
      <c r="B8" s="15" t="s">
        <v>205</v>
      </c>
      <c r="C8" s="16">
        <v>1</v>
      </c>
      <c r="D8" s="17"/>
      <c r="E8" s="18" t="str">
        <f>IF(D8="","",D8*C8)</f>
        <v/>
      </c>
      <c r="F8" s="17"/>
      <c r="G8" s="18" t="str">
        <f>IF(F8="","",F8*C8)</f>
        <v/>
      </c>
      <c r="H8" s="17"/>
      <c r="I8" s="18" t="str">
        <f>IF(H8="","",H8*C8)</f>
        <v/>
      </c>
      <c r="J8" s="19">
        <f>IFERROR(MIN(IF(E8&lt;&gt;"",E8,9E+99),IF(G8&lt;&gt;"",G8,9E+99),IF(I8&lt;&gt;"",I8,9E+99)),"")</f>
        <v>8.9999999999999999E+99</v>
      </c>
    </row>
    <row r="9" spans="1:10" ht="18" customHeight="1" x14ac:dyDescent="0.25">
      <c r="A9" s="20">
        <v>2</v>
      </c>
      <c r="B9" s="21" t="s">
        <v>206</v>
      </c>
      <c r="C9" s="22">
        <v>1</v>
      </c>
      <c r="D9" s="17"/>
      <c r="E9" s="18" t="str">
        <f>IF(D9="","",D9*C9)</f>
        <v/>
      </c>
      <c r="F9" s="17"/>
      <c r="G9" s="18" t="str">
        <f>IF(F9="","",F9*C9)</f>
        <v/>
      </c>
      <c r="H9" s="17"/>
      <c r="I9" s="18" t="str">
        <f>IF(H9="","",H9*C9)</f>
        <v/>
      </c>
      <c r="J9" s="19">
        <f>IFERROR(MIN(IF(E9&lt;&gt;"",E9,9E+99),IF(G9&lt;&gt;"",G9,9E+99),IF(I9&lt;&gt;"",I9,9E+99)),"")</f>
        <v>8.9999999999999999E+99</v>
      </c>
    </row>
    <row r="10" spans="1:10" ht="18" customHeight="1" x14ac:dyDescent="0.25">
      <c r="A10" s="14">
        <v>3</v>
      </c>
      <c r="B10" s="15" t="s">
        <v>207</v>
      </c>
      <c r="C10" s="16">
        <v>1</v>
      </c>
      <c r="D10" s="17"/>
      <c r="E10" s="18" t="str">
        <f>IF(D10="","",D10*C10)</f>
        <v/>
      </c>
      <c r="F10" s="17"/>
      <c r="G10" s="18" t="str">
        <f>IF(F10="","",F10*C10)</f>
        <v/>
      </c>
      <c r="H10" s="17"/>
      <c r="I10" s="18" t="str">
        <f>IF(H10="","",H10*C10)</f>
        <v/>
      </c>
      <c r="J10" s="19">
        <f>IFERROR(MIN(IF(E10&lt;&gt;"",E10,9E+99),IF(G10&lt;&gt;"",G10,9E+99),IF(I10&lt;&gt;"",I10,9E+99)),"")</f>
        <v>8.9999999999999999E+99</v>
      </c>
    </row>
    <row r="11" spans="1:10" ht="18" customHeight="1" x14ac:dyDescent="0.25">
      <c r="A11" s="20">
        <v>4</v>
      </c>
      <c r="B11" s="21" t="s">
        <v>208</v>
      </c>
      <c r="C11" s="22">
        <v>1</v>
      </c>
      <c r="D11" s="17"/>
      <c r="E11" s="18" t="str">
        <f>IF(D11="","",D11*C11)</f>
        <v/>
      </c>
      <c r="F11" s="17"/>
      <c r="G11" s="18" t="str">
        <f>IF(F11="","",F11*C11)</f>
        <v/>
      </c>
      <c r="H11" s="17"/>
      <c r="I11" s="18" t="str">
        <f>IF(H11="","",H11*C11)</f>
        <v/>
      </c>
      <c r="J11" s="19">
        <f>IFERROR(MIN(IF(E11&lt;&gt;"",E11,9E+99),IF(G11&lt;&gt;"",G11,9E+99),IF(I11&lt;&gt;"",I11,9E+99)),"")</f>
        <v>8.9999999999999999E+99</v>
      </c>
    </row>
    <row r="12" spans="1:10" ht="18" customHeight="1" x14ac:dyDescent="0.25">
      <c r="A12" s="14">
        <v>5</v>
      </c>
      <c r="B12" s="15" t="s">
        <v>209</v>
      </c>
      <c r="C12" s="16">
        <v>4</v>
      </c>
      <c r="D12" s="17"/>
      <c r="E12" s="18" t="str">
        <f>IF(D12="","",D12*C12)</f>
        <v/>
      </c>
      <c r="F12" s="17"/>
      <c r="G12" s="18" t="str">
        <f>IF(F12="","",F12*C12)</f>
        <v/>
      </c>
      <c r="H12" s="17"/>
      <c r="I12" s="18" t="str">
        <f>IF(H12="","",H12*C12)</f>
        <v/>
      </c>
      <c r="J12" s="19">
        <f>IFERROR(MIN(IF(E12&lt;&gt;"",E12,9E+99),IF(G12&lt;&gt;"",G12,9E+99),IF(I12&lt;&gt;"",I12,9E+99)),"")</f>
        <v>8.9999999999999999E+99</v>
      </c>
    </row>
    <row r="13" spans="1:10" ht="15.75" customHeight="1" x14ac:dyDescent="0.25">
      <c r="A13" s="31" t="s">
        <v>210</v>
      </c>
      <c r="B13" s="31"/>
      <c r="C13" s="31"/>
      <c r="D13" s="31"/>
      <c r="E13" s="31"/>
      <c r="F13" s="31"/>
      <c r="G13" s="31"/>
      <c r="H13" s="31"/>
      <c r="I13" s="31"/>
      <c r="J13" s="31"/>
    </row>
    <row r="14" spans="1:10" ht="18" customHeight="1" x14ac:dyDescent="0.25">
      <c r="A14" s="20">
        <v>6</v>
      </c>
      <c r="B14" s="21" t="s">
        <v>211</v>
      </c>
      <c r="C14" s="22">
        <v>1</v>
      </c>
      <c r="D14" s="17"/>
      <c r="E14" s="18" t="str">
        <f>IF(D14="","",D14*C14)</f>
        <v/>
      </c>
      <c r="F14" s="17"/>
      <c r="G14" s="18" t="str">
        <f>IF(F14="","",F14*C14)</f>
        <v/>
      </c>
      <c r="H14" s="17"/>
      <c r="I14" s="18" t="str">
        <f>IF(H14="","",H14*C14)</f>
        <v/>
      </c>
      <c r="J14" s="19">
        <f>IFERROR(MIN(IF(E14&lt;&gt;"",E14,9E+99),IF(G14&lt;&gt;"",G14,9E+99),IF(I14&lt;&gt;"",I14,9E+99)),"")</f>
        <v>8.9999999999999999E+99</v>
      </c>
    </row>
    <row r="15" spans="1:10" ht="18" customHeight="1" x14ac:dyDescent="0.25">
      <c r="A15" s="14">
        <v>7</v>
      </c>
      <c r="B15" s="15" t="s">
        <v>212</v>
      </c>
      <c r="C15" s="16">
        <v>1</v>
      </c>
      <c r="D15" s="17"/>
      <c r="E15" s="18" t="str">
        <f>IF(D15="","",D15*C15)</f>
        <v/>
      </c>
      <c r="F15" s="17"/>
      <c r="G15" s="18" t="str">
        <f>IF(F15="","",F15*C15)</f>
        <v/>
      </c>
      <c r="H15" s="17"/>
      <c r="I15" s="18" t="str">
        <f>IF(H15="","",H15*C15)</f>
        <v/>
      </c>
      <c r="J15" s="19">
        <f>IFERROR(MIN(IF(E15&lt;&gt;"",E15,9E+99),IF(G15&lt;&gt;"",G15,9E+99),IF(I15&lt;&gt;"",I15,9E+99)),"")</f>
        <v>8.9999999999999999E+99</v>
      </c>
    </row>
    <row r="16" spans="1:10" ht="18" customHeight="1" x14ac:dyDescent="0.25">
      <c r="A16" s="20">
        <v>8</v>
      </c>
      <c r="B16" s="21" t="s">
        <v>213</v>
      </c>
      <c r="C16" s="22">
        <v>1</v>
      </c>
      <c r="D16" s="17"/>
      <c r="E16" s="18" t="str">
        <f>IF(D16="","",D16*C16)</f>
        <v/>
      </c>
      <c r="F16" s="17"/>
      <c r="G16" s="18" t="str">
        <f>IF(F16="","",F16*C16)</f>
        <v/>
      </c>
      <c r="H16" s="17"/>
      <c r="I16" s="18" t="str">
        <f>IF(H16="","",H16*C16)</f>
        <v/>
      </c>
      <c r="J16" s="19">
        <f>IFERROR(MIN(IF(E16&lt;&gt;"",E16,9E+99),IF(G16&lt;&gt;"",G16,9E+99),IF(I16&lt;&gt;"",I16,9E+99)),"")</f>
        <v>8.9999999999999999E+99</v>
      </c>
    </row>
    <row r="17" spans="1:10" ht="18" customHeight="1" x14ac:dyDescent="0.25">
      <c r="A17" s="14">
        <v>9</v>
      </c>
      <c r="B17" s="15" t="s">
        <v>214</v>
      </c>
      <c r="C17" s="16">
        <v>1</v>
      </c>
      <c r="D17" s="17"/>
      <c r="E17" s="18" t="str">
        <f>IF(D17="","",D17*C17)</f>
        <v/>
      </c>
      <c r="F17" s="17"/>
      <c r="G17" s="18" t="str">
        <f>IF(F17="","",F17*C17)</f>
        <v/>
      </c>
      <c r="H17" s="17"/>
      <c r="I17" s="18" t="str">
        <f>IF(H17="","",H17*C17)</f>
        <v/>
      </c>
      <c r="J17" s="19">
        <f>IFERROR(MIN(IF(E17&lt;&gt;"",E17,9E+99),IF(G17&lt;&gt;"",G17,9E+99),IF(I17&lt;&gt;"",I17,9E+99)),"")</f>
        <v>8.9999999999999999E+99</v>
      </c>
    </row>
    <row r="18" spans="1:10" ht="18" customHeight="1" x14ac:dyDescent="0.25">
      <c r="A18" s="20">
        <v>10</v>
      </c>
      <c r="B18" s="21" t="s">
        <v>215</v>
      </c>
      <c r="C18" s="22">
        <v>1</v>
      </c>
      <c r="D18" s="17"/>
      <c r="E18" s="18" t="str">
        <f>IF(D18="","",D18*C18)</f>
        <v/>
      </c>
      <c r="F18" s="17"/>
      <c r="G18" s="18" t="str">
        <f>IF(F18="","",F18*C18)</f>
        <v/>
      </c>
      <c r="H18" s="17"/>
      <c r="I18" s="18" t="str">
        <f>IF(H18="","",H18*C18)</f>
        <v/>
      </c>
      <c r="J18" s="19">
        <f>IFERROR(MIN(IF(E18&lt;&gt;"",E18,9E+99),IF(G18&lt;&gt;"",G18,9E+99),IF(I18&lt;&gt;"",I18,9E+99)),"")</f>
        <v>8.9999999999999999E+99</v>
      </c>
    </row>
    <row r="19" spans="1:10" ht="15.75" customHeight="1" x14ac:dyDescent="0.25">
      <c r="A19" s="31" t="s">
        <v>216</v>
      </c>
      <c r="B19" s="31"/>
      <c r="C19" s="31"/>
      <c r="D19" s="31"/>
      <c r="E19" s="31"/>
      <c r="F19" s="31"/>
      <c r="G19" s="31"/>
      <c r="H19" s="31"/>
      <c r="I19" s="31"/>
      <c r="J19" s="31"/>
    </row>
    <row r="20" spans="1:10" ht="18" customHeight="1" x14ac:dyDescent="0.25">
      <c r="A20" s="14">
        <v>11</v>
      </c>
      <c r="B20" s="15" t="s">
        <v>217</v>
      </c>
      <c r="C20" s="16">
        <v>1</v>
      </c>
      <c r="D20" s="17"/>
      <c r="E20" s="18" t="str">
        <f>IF(D20="","",D20*C20)</f>
        <v/>
      </c>
      <c r="F20" s="17"/>
      <c r="G20" s="18" t="str">
        <f>IF(F20="","",F20*C20)</f>
        <v/>
      </c>
      <c r="H20" s="17"/>
      <c r="I20" s="18" t="str">
        <f>IF(H20="","",H20*C20)</f>
        <v/>
      </c>
      <c r="J20" s="19">
        <f>IFERROR(MIN(IF(E20&lt;&gt;"",E20,9E+99),IF(G20&lt;&gt;"",G20,9E+99),IF(I20&lt;&gt;"",I20,9E+99)),"")</f>
        <v>8.9999999999999999E+99</v>
      </c>
    </row>
    <row r="21" spans="1:10" ht="18" customHeight="1" x14ac:dyDescent="0.25">
      <c r="A21" s="20">
        <v>12</v>
      </c>
      <c r="B21" s="21" t="s">
        <v>218</v>
      </c>
      <c r="C21" s="22">
        <v>1</v>
      </c>
      <c r="D21" s="17"/>
      <c r="E21" s="18" t="str">
        <f>IF(D21="","",D21*C21)</f>
        <v/>
      </c>
      <c r="F21" s="17"/>
      <c r="G21" s="18" t="str">
        <f>IF(F21="","",F21*C21)</f>
        <v/>
      </c>
      <c r="H21" s="17"/>
      <c r="I21" s="18" t="str">
        <f>IF(H21="","",H21*C21)</f>
        <v/>
      </c>
      <c r="J21" s="19">
        <f>IFERROR(MIN(IF(E21&lt;&gt;"",E21,9E+99),IF(G21&lt;&gt;"",G21,9E+99),IF(I21&lt;&gt;"",I21,9E+99)),"")</f>
        <v>8.9999999999999999E+99</v>
      </c>
    </row>
    <row r="22" spans="1:10" ht="18" customHeight="1" x14ac:dyDescent="0.25">
      <c r="A22" s="14">
        <v>13</v>
      </c>
      <c r="B22" s="15" t="s">
        <v>219</v>
      </c>
      <c r="C22" s="16">
        <v>4</v>
      </c>
      <c r="D22" s="17"/>
      <c r="E22" s="18" t="str">
        <f>IF(D22="","",D22*C22)</f>
        <v/>
      </c>
      <c r="F22" s="17"/>
      <c r="G22" s="18" t="str">
        <f>IF(F22="","",F22*C22)</f>
        <v/>
      </c>
      <c r="H22" s="17"/>
      <c r="I22" s="18" t="str">
        <f>IF(H22="","",H22*C22)</f>
        <v/>
      </c>
      <c r="J22" s="19">
        <f>IFERROR(MIN(IF(E22&lt;&gt;"",E22,9E+99),IF(G22&lt;&gt;"",G22,9E+99),IF(I22&lt;&gt;"",I22,9E+99)),"")</f>
        <v>8.9999999999999999E+99</v>
      </c>
    </row>
    <row r="23" spans="1:10" ht="18" customHeight="1" x14ac:dyDescent="0.25">
      <c r="A23" s="20">
        <v>14</v>
      </c>
      <c r="B23" s="21" t="s">
        <v>220</v>
      </c>
      <c r="C23" s="22">
        <v>4</v>
      </c>
      <c r="D23" s="17"/>
      <c r="E23" s="18" t="str">
        <f>IF(D23="","",D23*C23)</f>
        <v/>
      </c>
      <c r="F23" s="17"/>
      <c r="G23" s="18" t="str">
        <f>IF(F23="","",F23*C23)</f>
        <v/>
      </c>
      <c r="H23" s="17"/>
      <c r="I23" s="18" t="str">
        <f>IF(H23="","",H23*C23)</f>
        <v/>
      </c>
      <c r="J23" s="19">
        <f>IFERROR(MIN(IF(E23&lt;&gt;"",E23,9E+99),IF(G23&lt;&gt;"",G23,9E+99),IF(I23&lt;&gt;"",I23,9E+99)),"")</f>
        <v>8.9999999999999999E+99</v>
      </c>
    </row>
    <row r="24" spans="1:10" ht="15.75" customHeight="1" x14ac:dyDescent="0.25">
      <c r="A24" s="31" t="s">
        <v>221</v>
      </c>
      <c r="B24" s="31"/>
      <c r="C24" s="31"/>
      <c r="D24" s="31"/>
      <c r="E24" s="31"/>
      <c r="F24" s="31"/>
      <c r="G24" s="31"/>
      <c r="H24" s="31"/>
      <c r="I24" s="31"/>
      <c r="J24" s="31"/>
    </row>
    <row r="25" spans="1:10" ht="18" customHeight="1" x14ac:dyDescent="0.25">
      <c r="A25" s="14">
        <v>15</v>
      </c>
      <c r="B25" s="15" t="s">
        <v>222</v>
      </c>
      <c r="C25" s="16">
        <v>1</v>
      </c>
      <c r="D25" s="17"/>
      <c r="E25" s="18" t="str">
        <f t="shared" ref="E25:E32" si="0">IF(D25="","",D25*C25)</f>
        <v/>
      </c>
      <c r="F25" s="17"/>
      <c r="G25" s="18" t="str">
        <f t="shared" ref="G25:G32" si="1">IF(F25="","",F25*C25)</f>
        <v/>
      </c>
      <c r="H25" s="17"/>
      <c r="I25" s="18" t="str">
        <f t="shared" ref="I25:I32" si="2">IF(H25="","",H25*C25)</f>
        <v/>
      </c>
      <c r="J25" s="19">
        <f t="shared" ref="J25:J32" si="3">IFERROR(MIN(IF(E25&lt;&gt;"",E25,9E+99),IF(G25&lt;&gt;"",G25,9E+99),IF(I25&lt;&gt;"",I25,9E+99)),"")</f>
        <v>8.9999999999999999E+99</v>
      </c>
    </row>
    <row r="26" spans="1:10" ht="18" customHeight="1" x14ac:dyDescent="0.25">
      <c r="A26" s="20">
        <v>16</v>
      </c>
      <c r="B26" s="21" t="s">
        <v>223</v>
      </c>
      <c r="C26" s="22">
        <v>1</v>
      </c>
      <c r="D26" s="17"/>
      <c r="E26" s="18" t="str">
        <f t="shared" si="0"/>
        <v/>
      </c>
      <c r="F26" s="17"/>
      <c r="G26" s="18" t="str">
        <f t="shared" si="1"/>
        <v/>
      </c>
      <c r="H26" s="17"/>
      <c r="I26" s="18" t="str">
        <f t="shared" si="2"/>
        <v/>
      </c>
      <c r="J26" s="19">
        <f t="shared" si="3"/>
        <v>8.9999999999999999E+99</v>
      </c>
    </row>
    <row r="27" spans="1:10" ht="18" customHeight="1" x14ac:dyDescent="0.25">
      <c r="A27" s="14">
        <v>17</v>
      </c>
      <c r="B27" s="15" t="s">
        <v>224</v>
      </c>
      <c r="C27" s="16">
        <v>4</v>
      </c>
      <c r="D27" s="17"/>
      <c r="E27" s="18" t="str">
        <f t="shared" si="0"/>
        <v/>
      </c>
      <c r="F27" s="17"/>
      <c r="G27" s="18" t="str">
        <f t="shared" si="1"/>
        <v/>
      </c>
      <c r="H27" s="17"/>
      <c r="I27" s="18" t="str">
        <f t="shared" si="2"/>
        <v/>
      </c>
      <c r="J27" s="19">
        <f t="shared" si="3"/>
        <v>8.9999999999999999E+99</v>
      </c>
    </row>
    <row r="28" spans="1:10" ht="18" customHeight="1" x14ac:dyDescent="0.25">
      <c r="A28" s="20">
        <v>18</v>
      </c>
      <c r="B28" s="21" t="s">
        <v>225</v>
      </c>
      <c r="C28" s="22">
        <v>1</v>
      </c>
      <c r="D28" s="17"/>
      <c r="E28" s="18" t="str">
        <f t="shared" si="0"/>
        <v/>
      </c>
      <c r="F28" s="17"/>
      <c r="G28" s="18" t="str">
        <f t="shared" si="1"/>
        <v/>
      </c>
      <c r="H28" s="17"/>
      <c r="I28" s="18" t="str">
        <f t="shared" si="2"/>
        <v/>
      </c>
      <c r="J28" s="19">
        <f t="shared" si="3"/>
        <v>8.9999999999999999E+99</v>
      </c>
    </row>
    <row r="29" spans="1:10" ht="18" customHeight="1" x14ac:dyDescent="0.25">
      <c r="A29" s="14">
        <v>19</v>
      </c>
      <c r="B29" s="15" t="s">
        <v>226</v>
      </c>
      <c r="C29" s="16">
        <v>1</v>
      </c>
      <c r="D29" s="17"/>
      <c r="E29" s="18" t="str">
        <f t="shared" si="0"/>
        <v/>
      </c>
      <c r="F29" s="17"/>
      <c r="G29" s="18" t="str">
        <f t="shared" si="1"/>
        <v/>
      </c>
      <c r="H29" s="17"/>
      <c r="I29" s="18" t="str">
        <f t="shared" si="2"/>
        <v/>
      </c>
      <c r="J29" s="19">
        <f t="shared" si="3"/>
        <v>8.9999999999999999E+99</v>
      </c>
    </row>
    <row r="30" spans="1:10" ht="18" customHeight="1" x14ac:dyDescent="0.25">
      <c r="A30" s="20">
        <v>20</v>
      </c>
      <c r="B30" s="21" t="s">
        <v>227</v>
      </c>
      <c r="C30" s="22">
        <v>2</v>
      </c>
      <c r="D30" s="17"/>
      <c r="E30" s="18" t="str">
        <f t="shared" si="0"/>
        <v/>
      </c>
      <c r="F30" s="17"/>
      <c r="G30" s="18" t="str">
        <f t="shared" si="1"/>
        <v/>
      </c>
      <c r="H30" s="17"/>
      <c r="I30" s="18" t="str">
        <f t="shared" si="2"/>
        <v/>
      </c>
      <c r="J30" s="19">
        <f t="shared" si="3"/>
        <v>8.9999999999999999E+99</v>
      </c>
    </row>
    <row r="31" spans="1:10" ht="18" customHeight="1" x14ac:dyDescent="0.25">
      <c r="A31" s="14">
        <v>21</v>
      </c>
      <c r="B31" s="15" t="s">
        <v>228</v>
      </c>
      <c r="C31" s="16">
        <v>2</v>
      </c>
      <c r="D31" s="17"/>
      <c r="E31" s="18" t="str">
        <f t="shared" si="0"/>
        <v/>
      </c>
      <c r="F31" s="17"/>
      <c r="G31" s="18" t="str">
        <f t="shared" si="1"/>
        <v/>
      </c>
      <c r="H31" s="17"/>
      <c r="I31" s="18" t="str">
        <f t="shared" si="2"/>
        <v/>
      </c>
      <c r="J31" s="19">
        <f t="shared" si="3"/>
        <v>8.9999999999999999E+99</v>
      </c>
    </row>
    <row r="32" spans="1:10" ht="18" customHeight="1" x14ac:dyDescent="0.25">
      <c r="A32" s="20">
        <v>22</v>
      </c>
      <c r="B32" s="21" t="s">
        <v>229</v>
      </c>
      <c r="C32" s="22">
        <v>1</v>
      </c>
      <c r="D32" s="17"/>
      <c r="E32" s="18" t="str">
        <f t="shared" si="0"/>
        <v/>
      </c>
      <c r="F32" s="17"/>
      <c r="G32" s="18" t="str">
        <f t="shared" si="1"/>
        <v/>
      </c>
      <c r="H32" s="17"/>
      <c r="I32" s="18" t="str">
        <f t="shared" si="2"/>
        <v/>
      </c>
      <c r="J32" s="19">
        <f t="shared" si="3"/>
        <v>8.9999999999999999E+99</v>
      </c>
    </row>
    <row r="33" spans="1:10" ht="15.75" customHeight="1" x14ac:dyDescent="0.25">
      <c r="A33" s="31" t="s">
        <v>230</v>
      </c>
      <c r="B33" s="31"/>
      <c r="C33" s="31"/>
      <c r="D33" s="31"/>
      <c r="E33" s="31"/>
      <c r="F33" s="31"/>
      <c r="G33" s="31"/>
      <c r="H33" s="31"/>
      <c r="I33" s="31"/>
      <c r="J33" s="31"/>
    </row>
    <row r="34" spans="1:10" ht="18" customHeight="1" x14ac:dyDescent="0.25">
      <c r="A34" s="14">
        <v>23</v>
      </c>
      <c r="B34" s="15" t="s">
        <v>231</v>
      </c>
      <c r="C34" s="16">
        <v>1</v>
      </c>
      <c r="D34" s="17"/>
      <c r="E34" s="18" t="str">
        <f>IF(D34="","",D34*C34)</f>
        <v/>
      </c>
      <c r="F34" s="17"/>
      <c r="G34" s="18" t="str">
        <f>IF(F34="","",F34*C34)</f>
        <v/>
      </c>
      <c r="H34" s="17"/>
      <c r="I34" s="18" t="str">
        <f>IF(H34="","",H34*C34)</f>
        <v/>
      </c>
      <c r="J34" s="19">
        <f>IFERROR(MIN(IF(E34&lt;&gt;"",E34,9E+99),IF(G34&lt;&gt;"",G34,9E+99),IF(I34&lt;&gt;"",I34,9E+99)),"")</f>
        <v>8.9999999999999999E+99</v>
      </c>
    </row>
    <row r="35" spans="1:10" ht="18" customHeight="1" x14ac:dyDescent="0.25">
      <c r="A35" s="20">
        <v>24</v>
      </c>
      <c r="B35" s="21" t="s">
        <v>232</v>
      </c>
      <c r="C35" s="22">
        <v>1</v>
      </c>
      <c r="D35" s="17"/>
      <c r="E35" s="18" t="str">
        <f>IF(D35="","",D35*C35)</f>
        <v/>
      </c>
      <c r="F35" s="17"/>
      <c r="G35" s="18" t="str">
        <f>IF(F35="","",F35*C35)</f>
        <v/>
      </c>
      <c r="H35" s="17"/>
      <c r="I35" s="18" t="str">
        <f>IF(H35="","",H35*C35)</f>
        <v/>
      </c>
      <c r="J35" s="19">
        <f>IFERROR(MIN(IF(E35&lt;&gt;"",E35,9E+99),IF(G35&lt;&gt;"",G35,9E+99),IF(I35&lt;&gt;"",I35,9E+99)),"")</f>
        <v>8.9999999999999999E+99</v>
      </c>
    </row>
    <row r="36" spans="1:10" ht="15.75" customHeight="1" x14ac:dyDescent="0.25">
      <c r="A36" s="31" t="s">
        <v>233</v>
      </c>
      <c r="B36" s="31"/>
      <c r="C36" s="31"/>
      <c r="D36" s="31"/>
      <c r="E36" s="31"/>
      <c r="F36" s="31"/>
      <c r="G36" s="31"/>
      <c r="H36" s="31"/>
      <c r="I36" s="31"/>
      <c r="J36" s="31"/>
    </row>
    <row r="37" spans="1:10" ht="18" customHeight="1" x14ac:dyDescent="0.25">
      <c r="A37" s="14">
        <v>25</v>
      </c>
      <c r="B37" s="15" t="s">
        <v>234</v>
      </c>
      <c r="C37" s="16">
        <v>1</v>
      </c>
      <c r="D37" s="17"/>
      <c r="E37" s="18" t="str">
        <f>IF(D37="","",D37*C37)</f>
        <v/>
      </c>
      <c r="F37" s="17"/>
      <c r="G37" s="18" t="str">
        <f>IF(F37="","",F37*C37)</f>
        <v/>
      </c>
      <c r="H37" s="17"/>
      <c r="I37" s="18" t="str">
        <f>IF(H37="","",H37*C37)</f>
        <v/>
      </c>
      <c r="J37" s="19">
        <f>IFERROR(MIN(IF(E37&lt;&gt;"",E37,9E+99),IF(G37&lt;&gt;"",G37,9E+99),IF(I37&lt;&gt;"",I37,9E+99)),"")</f>
        <v>8.9999999999999999E+99</v>
      </c>
    </row>
    <row r="38" spans="1:10" ht="18" customHeight="1" x14ac:dyDescent="0.25">
      <c r="A38" s="20">
        <v>26</v>
      </c>
      <c r="B38" s="21" t="s">
        <v>235</v>
      </c>
      <c r="C38" s="22">
        <v>2</v>
      </c>
      <c r="D38" s="17"/>
      <c r="E38" s="18" t="str">
        <f>IF(D38="","",D38*C38)</f>
        <v/>
      </c>
      <c r="F38" s="17"/>
      <c r="G38" s="18" t="str">
        <f>IF(F38="","",F38*C38)</f>
        <v/>
      </c>
      <c r="H38" s="17"/>
      <c r="I38" s="18" t="str">
        <f>IF(H38="","",H38*C38)</f>
        <v/>
      </c>
      <c r="J38" s="19">
        <f>IFERROR(MIN(IF(E38&lt;&gt;"",E38,9E+99),IF(G38&lt;&gt;"",G38,9E+99),IF(I38&lt;&gt;"",I38,9E+99)),"")</f>
        <v>8.9999999999999999E+99</v>
      </c>
    </row>
    <row r="39" spans="1:10" ht="18" customHeight="1" x14ac:dyDescent="0.25">
      <c r="A39" s="14">
        <v>27</v>
      </c>
      <c r="B39" s="15" t="s">
        <v>236</v>
      </c>
      <c r="C39" s="16">
        <v>1</v>
      </c>
      <c r="D39" s="17"/>
      <c r="E39" s="18" t="str">
        <f>IF(D39="","",D39*C39)</f>
        <v/>
      </c>
      <c r="F39" s="17"/>
      <c r="G39" s="18" t="str">
        <f>IF(F39="","",F39*C39)</f>
        <v/>
      </c>
      <c r="H39" s="17"/>
      <c r="I39" s="18" t="str">
        <f>IF(H39="","",H39*C39)</f>
        <v/>
      </c>
      <c r="J39" s="19">
        <f>IFERROR(MIN(IF(E39&lt;&gt;"",E39,9E+99),IF(G39&lt;&gt;"",G39,9E+99),IF(I39&lt;&gt;"",I39,9E+99)),"")</f>
        <v>8.9999999999999999E+99</v>
      </c>
    </row>
    <row r="40" spans="1:10" ht="18" customHeight="1" x14ac:dyDescent="0.25">
      <c r="A40" s="20">
        <v>28</v>
      </c>
      <c r="B40" s="21" t="s">
        <v>237</v>
      </c>
      <c r="C40" s="22">
        <v>1</v>
      </c>
      <c r="D40" s="17"/>
      <c r="E40" s="18" t="str">
        <f>IF(D40="","",D40*C40)</f>
        <v/>
      </c>
      <c r="F40" s="17"/>
      <c r="G40" s="18" t="str">
        <f>IF(F40="","",F40*C40)</f>
        <v/>
      </c>
      <c r="H40" s="17"/>
      <c r="I40" s="18" t="str">
        <f>IF(H40="","",H40*C40)</f>
        <v/>
      </c>
      <c r="J40" s="19">
        <f>IFERROR(MIN(IF(E40&lt;&gt;"",E40,9E+99),IF(G40&lt;&gt;"",G40,9E+99),IF(I40&lt;&gt;"",I40,9E+99)),"")</f>
        <v>8.9999999999999999E+99</v>
      </c>
    </row>
    <row r="41" spans="1:10" ht="15.75" customHeight="1" x14ac:dyDescent="0.25">
      <c r="A41" s="31" t="s">
        <v>238</v>
      </c>
      <c r="B41" s="31"/>
      <c r="C41" s="31"/>
      <c r="D41" s="31"/>
      <c r="E41" s="31"/>
      <c r="F41" s="31"/>
      <c r="G41" s="31"/>
      <c r="H41" s="31"/>
      <c r="I41" s="31"/>
      <c r="J41" s="31"/>
    </row>
    <row r="42" spans="1:10" ht="18" customHeight="1" x14ac:dyDescent="0.25">
      <c r="A42" s="14">
        <v>29</v>
      </c>
      <c r="B42" s="15" t="s">
        <v>239</v>
      </c>
      <c r="C42" s="16">
        <v>4</v>
      </c>
      <c r="D42" s="17"/>
      <c r="E42" s="18" t="str">
        <f t="shared" ref="E42:E47" si="4">IF(D42="","",D42*C42)</f>
        <v/>
      </c>
      <c r="F42" s="17"/>
      <c r="G42" s="18" t="str">
        <f t="shared" ref="G42:G47" si="5">IF(F42="","",F42*C42)</f>
        <v/>
      </c>
      <c r="H42" s="17"/>
      <c r="I42" s="18" t="str">
        <f t="shared" ref="I42:I47" si="6">IF(H42="","",H42*C42)</f>
        <v/>
      </c>
      <c r="J42" s="19">
        <f t="shared" ref="J42:J47" si="7">IFERROR(MIN(IF(E42&lt;&gt;"",E42,9E+99),IF(G42&lt;&gt;"",G42,9E+99),IF(I42&lt;&gt;"",I42,9E+99)),"")</f>
        <v>8.9999999999999999E+99</v>
      </c>
    </row>
    <row r="43" spans="1:10" ht="18" customHeight="1" x14ac:dyDescent="0.25">
      <c r="A43" s="20">
        <v>30</v>
      </c>
      <c r="B43" s="21" t="s">
        <v>240</v>
      </c>
      <c r="C43" s="22">
        <v>60</v>
      </c>
      <c r="D43" s="17"/>
      <c r="E43" s="18" t="str">
        <f t="shared" si="4"/>
        <v/>
      </c>
      <c r="F43" s="17"/>
      <c r="G43" s="18" t="str">
        <f t="shared" si="5"/>
        <v/>
      </c>
      <c r="H43" s="17"/>
      <c r="I43" s="18" t="str">
        <f t="shared" si="6"/>
        <v/>
      </c>
      <c r="J43" s="19">
        <f t="shared" si="7"/>
        <v>8.9999999999999999E+99</v>
      </c>
    </row>
    <row r="44" spans="1:10" ht="18" customHeight="1" x14ac:dyDescent="0.25">
      <c r="A44" s="14">
        <v>31</v>
      </c>
      <c r="B44" s="15" t="s">
        <v>241</v>
      </c>
      <c r="C44" s="16">
        <v>1</v>
      </c>
      <c r="D44" s="17"/>
      <c r="E44" s="18" t="str">
        <f t="shared" si="4"/>
        <v/>
      </c>
      <c r="F44" s="17"/>
      <c r="G44" s="18" t="str">
        <f t="shared" si="5"/>
        <v/>
      </c>
      <c r="H44" s="17"/>
      <c r="I44" s="18" t="str">
        <f t="shared" si="6"/>
        <v/>
      </c>
      <c r="J44" s="19">
        <f t="shared" si="7"/>
        <v>8.9999999999999999E+99</v>
      </c>
    </row>
    <row r="45" spans="1:10" ht="18" customHeight="1" x14ac:dyDescent="0.25">
      <c r="A45" s="20">
        <v>32</v>
      </c>
      <c r="B45" s="21" t="s">
        <v>242</v>
      </c>
      <c r="C45" s="22">
        <v>1</v>
      </c>
      <c r="D45" s="17"/>
      <c r="E45" s="18" t="str">
        <f t="shared" si="4"/>
        <v/>
      </c>
      <c r="F45" s="17"/>
      <c r="G45" s="18" t="str">
        <f t="shared" si="5"/>
        <v/>
      </c>
      <c r="H45" s="17"/>
      <c r="I45" s="18" t="str">
        <f t="shared" si="6"/>
        <v/>
      </c>
      <c r="J45" s="19">
        <f t="shared" si="7"/>
        <v>8.9999999999999999E+99</v>
      </c>
    </row>
    <row r="46" spans="1:10" ht="18" customHeight="1" x14ac:dyDescent="0.25">
      <c r="A46" s="14">
        <v>33</v>
      </c>
      <c r="B46" s="15" t="s">
        <v>243</v>
      </c>
      <c r="C46" s="16">
        <v>20</v>
      </c>
      <c r="D46" s="17"/>
      <c r="E46" s="18" t="str">
        <f t="shared" si="4"/>
        <v/>
      </c>
      <c r="F46" s="17"/>
      <c r="G46" s="18" t="str">
        <f t="shared" si="5"/>
        <v/>
      </c>
      <c r="H46" s="17"/>
      <c r="I46" s="18" t="str">
        <f t="shared" si="6"/>
        <v/>
      </c>
      <c r="J46" s="19">
        <f t="shared" si="7"/>
        <v>8.9999999999999999E+99</v>
      </c>
    </row>
    <row r="47" spans="1:10" ht="18" customHeight="1" x14ac:dyDescent="0.25">
      <c r="A47" s="20">
        <v>34</v>
      </c>
      <c r="B47" s="21" t="s">
        <v>244</v>
      </c>
      <c r="C47" s="22">
        <v>20</v>
      </c>
      <c r="D47" s="17"/>
      <c r="E47" s="18" t="str">
        <f t="shared" si="4"/>
        <v/>
      </c>
      <c r="F47" s="17"/>
      <c r="G47" s="18" t="str">
        <f t="shared" si="5"/>
        <v/>
      </c>
      <c r="H47" s="17"/>
      <c r="I47" s="18" t="str">
        <f t="shared" si="6"/>
        <v/>
      </c>
      <c r="J47" s="19">
        <f t="shared" si="7"/>
        <v>8.9999999999999999E+99</v>
      </c>
    </row>
    <row r="48" spans="1:10" ht="15.75" customHeight="1" x14ac:dyDescent="0.25">
      <c r="A48" s="31" t="s">
        <v>245</v>
      </c>
      <c r="B48" s="31"/>
      <c r="C48" s="31"/>
      <c r="D48" s="31"/>
      <c r="E48" s="31"/>
      <c r="F48" s="31"/>
      <c r="G48" s="31"/>
      <c r="H48" s="31"/>
      <c r="I48" s="31"/>
      <c r="J48" s="31"/>
    </row>
    <row r="49" spans="1:10" ht="18" customHeight="1" x14ac:dyDescent="0.25">
      <c r="A49" s="14">
        <v>35</v>
      </c>
      <c r="B49" s="15" t="s">
        <v>246</v>
      </c>
      <c r="C49" s="16">
        <v>1</v>
      </c>
      <c r="D49" s="17"/>
      <c r="E49" s="18" t="str">
        <f t="shared" ref="E49:E60" si="8">IF(D49="","",D49*C49)</f>
        <v/>
      </c>
      <c r="F49" s="17"/>
      <c r="G49" s="18" t="str">
        <f t="shared" ref="G49:G60" si="9">IF(F49="","",F49*C49)</f>
        <v/>
      </c>
      <c r="H49" s="17"/>
      <c r="I49" s="18" t="str">
        <f t="shared" ref="I49:I60" si="10">IF(H49="","",H49*C49)</f>
        <v/>
      </c>
      <c r="J49" s="19">
        <f t="shared" ref="J49:J60" si="11">IFERROR(MIN(IF(E49&lt;&gt;"",E49,9E+99),IF(G49&lt;&gt;"",G49,9E+99),IF(I49&lt;&gt;"",I49,9E+99)),"")</f>
        <v>8.9999999999999999E+99</v>
      </c>
    </row>
    <row r="50" spans="1:10" ht="18" customHeight="1" x14ac:dyDescent="0.25">
      <c r="A50" s="20">
        <v>36</v>
      </c>
      <c r="B50" s="21" t="s">
        <v>247</v>
      </c>
      <c r="C50" s="22">
        <v>1</v>
      </c>
      <c r="D50" s="17"/>
      <c r="E50" s="18" t="str">
        <f t="shared" si="8"/>
        <v/>
      </c>
      <c r="F50" s="17"/>
      <c r="G50" s="18" t="str">
        <f t="shared" si="9"/>
        <v/>
      </c>
      <c r="H50" s="17"/>
      <c r="I50" s="18" t="str">
        <f t="shared" si="10"/>
        <v/>
      </c>
      <c r="J50" s="19">
        <f t="shared" si="11"/>
        <v>8.9999999999999999E+99</v>
      </c>
    </row>
    <row r="51" spans="1:10" ht="18" customHeight="1" x14ac:dyDescent="0.25">
      <c r="A51" s="14">
        <v>37</v>
      </c>
      <c r="B51" s="15" t="s">
        <v>248</v>
      </c>
      <c r="C51" s="16">
        <v>1</v>
      </c>
      <c r="D51" s="17"/>
      <c r="E51" s="18" t="str">
        <f t="shared" si="8"/>
        <v/>
      </c>
      <c r="F51" s="17"/>
      <c r="G51" s="18" t="str">
        <f t="shared" si="9"/>
        <v/>
      </c>
      <c r="H51" s="17"/>
      <c r="I51" s="18" t="str">
        <f t="shared" si="10"/>
        <v/>
      </c>
      <c r="J51" s="19">
        <f t="shared" si="11"/>
        <v>8.9999999999999999E+99</v>
      </c>
    </row>
    <row r="52" spans="1:10" ht="18" customHeight="1" x14ac:dyDescent="0.25">
      <c r="A52" s="20">
        <v>38</v>
      </c>
      <c r="B52" s="21" t="s">
        <v>249</v>
      </c>
      <c r="C52" s="22">
        <v>1</v>
      </c>
      <c r="D52" s="17"/>
      <c r="E52" s="18" t="str">
        <f t="shared" si="8"/>
        <v/>
      </c>
      <c r="F52" s="17"/>
      <c r="G52" s="18" t="str">
        <f t="shared" si="9"/>
        <v/>
      </c>
      <c r="H52" s="17"/>
      <c r="I52" s="18" t="str">
        <f t="shared" si="10"/>
        <v/>
      </c>
      <c r="J52" s="19">
        <f t="shared" si="11"/>
        <v>8.9999999999999999E+99</v>
      </c>
    </row>
    <row r="53" spans="1:10" ht="18" customHeight="1" x14ac:dyDescent="0.25">
      <c r="A53" s="14">
        <v>39</v>
      </c>
      <c r="B53" s="15" t="s">
        <v>250</v>
      </c>
      <c r="C53" s="16">
        <v>1</v>
      </c>
      <c r="D53" s="17"/>
      <c r="E53" s="18" t="str">
        <f t="shared" si="8"/>
        <v/>
      </c>
      <c r="F53" s="17"/>
      <c r="G53" s="18" t="str">
        <f t="shared" si="9"/>
        <v/>
      </c>
      <c r="H53" s="17"/>
      <c r="I53" s="18" t="str">
        <f t="shared" si="10"/>
        <v/>
      </c>
      <c r="J53" s="19">
        <f t="shared" si="11"/>
        <v>8.9999999999999999E+99</v>
      </c>
    </row>
    <row r="54" spans="1:10" ht="18" customHeight="1" x14ac:dyDescent="0.25">
      <c r="A54" s="20">
        <v>40</v>
      </c>
      <c r="B54" s="21" t="s">
        <v>251</v>
      </c>
      <c r="C54" s="22">
        <v>4</v>
      </c>
      <c r="D54" s="17"/>
      <c r="E54" s="18" t="str">
        <f t="shared" si="8"/>
        <v/>
      </c>
      <c r="F54" s="17"/>
      <c r="G54" s="18" t="str">
        <f t="shared" si="9"/>
        <v/>
      </c>
      <c r="H54" s="17"/>
      <c r="I54" s="18" t="str">
        <f t="shared" si="10"/>
        <v/>
      </c>
      <c r="J54" s="19">
        <f t="shared" si="11"/>
        <v>8.9999999999999999E+99</v>
      </c>
    </row>
    <row r="55" spans="1:10" ht="18" customHeight="1" x14ac:dyDescent="0.25">
      <c r="A55" s="14">
        <v>41</v>
      </c>
      <c r="B55" s="15" t="s">
        <v>252</v>
      </c>
      <c r="C55" s="16">
        <v>1</v>
      </c>
      <c r="D55" s="17"/>
      <c r="E55" s="18" t="str">
        <f t="shared" si="8"/>
        <v/>
      </c>
      <c r="F55" s="17"/>
      <c r="G55" s="18" t="str">
        <f t="shared" si="9"/>
        <v/>
      </c>
      <c r="H55" s="17"/>
      <c r="I55" s="18" t="str">
        <f t="shared" si="10"/>
        <v/>
      </c>
      <c r="J55" s="19">
        <f t="shared" si="11"/>
        <v>8.9999999999999999E+99</v>
      </c>
    </row>
    <row r="56" spans="1:10" ht="18" customHeight="1" x14ac:dyDescent="0.25">
      <c r="A56" s="20">
        <v>42</v>
      </c>
      <c r="B56" s="21" t="s">
        <v>253</v>
      </c>
      <c r="C56" s="22">
        <v>1</v>
      </c>
      <c r="D56" s="17"/>
      <c r="E56" s="18" t="str">
        <f t="shared" si="8"/>
        <v/>
      </c>
      <c r="F56" s="17"/>
      <c r="G56" s="18" t="str">
        <f t="shared" si="9"/>
        <v/>
      </c>
      <c r="H56" s="17"/>
      <c r="I56" s="18" t="str">
        <f t="shared" si="10"/>
        <v/>
      </c>
      <c r="J56" s="19">
        <f t="shared" si="11"/>
        <v>8.9999999999999999E+99</v>
      </c>
    </row>
    <row r="57" spans="1:10" ht="18" customHeight="1" x14ac:dyDescent="0.25">
      <c r="A57" s="14">
        <v>43</v>
      </c>
      <c r="B57" s="15" t="s">
        <v>254</v>
      </c>
      <c r="C57" s="16">
        <v>1</v>
      </c>
      <c r="D57" s="17"/>
      <c r="E57" s="18" t="str">
        <f t="shared" si="8"/>
        <v/>
      </c>
      <c r="F57" s="17"/>
      <c r="G57" s="18" t="str">
        <f t="shared" si="9"/>
        <v/>
      </c>
      <c r="H57" s="17"/>
      <c r="I57" s="18" t="str">
        <f t="shared" si="10"/>
        <v/>
      </c>
      <c r="J57" s="19">
        <f t="shared" si="11"/>
        <v>8.9999999999999999E+99</v>
      </c>
    </row>
    <row r="58" spans="1:10" ht="18" customHeight="1" x14ac:dyDescent="0.25">
      <c r="A58" s="20">
        <v>44</v>
      </c>
      <c r="B58" s="21" t="s">
        <v>255</v>
      </c>
      <c r="C58" s="22">
        <v>1</v>
      </c>
      <c r="D58" s="17"/>
      <c r="E58" s="18" t="str">
        <f t="shared" si="8"/>
        <v/>
      </c>
      <c r="F58" s="17"/>
      <c r="G58" s="18" t="str">
        <f t="shared" si="9"/>
        <v/>
      </c>
      <c r="H58" s="17"/>
      <c r="I58" s="18" t="str">
        <f t="shared" si="10"/>
        <v/>
      </c>
      <c r="J58" s="19">
        <f t="shared" si="11"/>
        <v>8.9999999999999999E+99</v>
      </c>
    </row>
    <row r="59" spans="1:10" ht="18" customHeight="1" x14ac:dyDescent="0.25">
      <c r="A59" s="14">
        <v>45</v>
      </c>
      <c r="B59" s="15" t="s">
        <v>256</v>
      </c>
      <c r="C59" s="16">
        <v>4</v>
      </c>
      <c r="D59" s="17"/>
      <c r="E59" s="18" t="str">
        <f t="shared" si="8"/>
        <v/>
      </c>
      <c r="F59" s="17"/>
      <c r="G59" s="18" t="str">
        <f t="shared" si="9"/>
        <v/>
      </c>
      <c r="H59" s="17"/>
      <c r="I59" s="18" t="str">
        <f t="shared" si="10"/>
        <v/>
      </c>
      <c r="J59" s="19">
        <f t="shared" si="11"/>
        <v>8.9999999999999999E+99</v>
      </c>
    </row>
    <row r="60" spans="1:10" ht="18" customHeight="1" x14ac:dyDescent="0.25">
      <c r="A60" s="20">
        <v>46</v>
      </c>
      <c r="B60" s="21" t="s">
        <v>257</v>
      </c>
      <c r="C60" s="22">
        <v>1</v>
      </c>
      <c r="D60" s="17"/>
      <c r="E60" s="18" t="str">
        <f t="shared" si="8"/>
        <v/>
      </c>
      <c r="F60" s="17"/>
      <c r="G60" s="18" t="str">
        <f t="shared" si="9"/>
        <v/>
      </c>
      <c r="H60" s="17"/>
      <c r="I60" s="18" t="str">
        <f t="shared" si="10"/>
        <v/>
      </c>
      <c r="J60" s="19">
        <f t="shared" si="11"/>
        <v>8.9999999999999999E+99</v>
      </c>
    </row>
    <row r="61" spans="1:10" ht="25.5" customHeight="1" x14ac:dyDescent="0.25">
      <c r="A61" s="32" t="s">
        <v>258</v>
      </c>
      <c r="B61" s="32"/>
      <c r="C61" s="32"/>
      <c r="D61" s="23"/>
      <c r="E61" s="24">
        <f>SUMIF(E7:E60,"&lt;&gt;",E7:E60)</f>
        <v>0</v>
      </c>
      <c r="F61" s="23"/>
      <c r="G61" s="24">
        <f>SUMIF(G7:G60,"&lt;&gt;",G7:G60)</f>
        <v>0</v>
      </c>
      <c r="H61" s="23"/>
      <c r="I61" s="24">
        <f>SUMIF(I7:I60,"&lt;&gt;",I7:I60)</f>
        <v>0</v>
      </c>
      <c r="J61" s="24">
        <f>SUMIF(J7:J60,"&lt;&gt;",J7:J60)</f>
        <v>4.1399999999999985E+101</v>
      </c>
    </row>
    <row r="62" spans="1:10" ht="13.5" customHeight="1" x14ac:dyDescent="0.25">
      <c r="A62" s="33" t="s">
        <v>259</v>
      </c>
      <c r="B62" s="33"/>
      <c r="C62" s="33"/>
      <c r="D62" s="33"/>
      <c r="E62" s="33"/>
      <c r="F62" s="33"/>
      <c r="G62" s="33"/>
      <c r="H62" s="33"/>
      <c r="I62" s="33"/>
      <c r="J62" s="33"/>
    </row>
  </sheetData>
  <mergeCells count="15">
    <mergeCell ref="A1:J1"/>
    <mergeCell ref="A2:J2"/>
    <mergeCell ref="A3:J3"/>
    <mergeCell ref="A4:J4"/>
    <mergeCell ref="A5:J5"/>
    <mergeCell ref="A7:J7"/>
    <mergeCell ref="A13:J13"/>
    <mergeCell ref="A19:J19"/>
    <mergeCell ref="A24:J24"/>
    <mergeCell ref="A33:J33"/>
    <mergeCell ref="A36:J36"/>
    <mergeCell ref="A41:J41"/>
    <mergeCell ref="A48:J48"/>
    <mergeCell ref="A61:C61"/>
    <mergeCell ref="A62:J62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Lista de Peças</vt:lpstr>
      <vt:lpstr>Planilha de Cotação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Ricardo</cp:lastModifiedBy>
  <cp:revision>0</cp:revision>
  <dcterms:created xsi:type="dcterms:W3CDTF">2026-04-19T09:28:05Z</dcterms:created>
  <dcterms:modified xsi:type="dcterms:W3CDTF">2026-04-20T06:49:48Z</dcterms:modified>
  <dc:language>en-US</dc:language>
</cp:coreProperties>
</file>